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- Physique Chimie  terminale  fr\2 - COURS PHYSIQUE\(3) Electricité  fr\(5) Ondes electrmagnetique fr    PC et SM\"/>
    </mc:Choice>
  </mc:AlternateContent>
  <bookViews>
    <workbookView xWindow="0" yWindow="0" windowWidth="15285" windowHeight="4650"/>
  </bookViews>
  <sheets>
    <sheet name="modulation AM" sheetId="5" r:id="rId1"/>
  </sheets>
  <calcPr calcId="152511"/>
</workbook>
</file>

<file path=xl/calcChain.xml><?xml version="1.0" encoding="utf-8"?>
<calcChain xmlns="http://schemas.openxmlformats.org/spreadsheetml/2006/main">
  <c r="D9" i="5" l="1"/>
  <c r="J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1" i="5"/>
  <c r="D8" i="5"/>
  <c r="D6" i="5"/>
  <c r="D5" i="5"/>
  <c r="D4" i="5"/>
  <c r="K390" i="5" l="1"/>
  <c r="K1" i="5"/>
  <c r="K400" i="5"/>
  <c r="K396" i="5"/>
  <c r="K392" i="5"/>
  <c r="K398" i="5"/>
  <c r="K394" i="5"/>
  <c r="K2" i="5"/>
  <c r="K4" i="5"/>
  <c r="K6" i="5"/>
  <c r="K8" i="5"/>
  <c r="K10" i="5"/>
  <c r="K12" i="5"/>
  <c r="K14" i="5"/>
  <c r="K16" i="5"/>
  <c r="K18" i="5"/>
  <c r="K20" i="5"/>
  <c r="K22" i="5"/>
  <c r="K24" i="5"/>
  <c r="K26" i="5"/>
  <c r="K28" i="5"/>
  <c r="K30" i="5"/>
  <c r="K32" i="5"/>
  <c r="K34" i="5"/>
  <c r="K36" i="5"/>
  <c r="K38" i="5"/>
  <c r="K40" i="5"/>
  <c r="K42" i="5"/>
  <c r="K44" i="5"/>
  <c r="K46" i="5"/>
  <c r="K48" i="5"/>
  <c r="K50" i="5"/>
  <c r="K52" i="5"/>
  <c r="K54" i="5"/>
  <c r="K56" i="5"/>
  <c r="K58" i="5"/>
  <c r="K60" i="5"/>
  <c r="K62" i="5"/>
  <c r="K64" i="5"/>
  <c r="K66" i="5"/>
  <c r="K68" i="5"/>
  <c r="K70" i="5"/>
  <c r="K72" i="5"/>
  <c r="K74" i="5"/>
  <c r="K76" i="5"/>
  <c r="K78" i="5"/>
  <c r="K80" i="5"/>
  <c r="K82" i="5"/>
  <c r="K84" i="5"/>
  <c r="K86" i="5"/>
  <c r="K88" i="5"/>
  <c r="K90" i="5"/>
  <c r="K92" i="5"/>
  <c r="K94" i="5"/>
  <c r="K96" i="5"/>
  <c r="K98" i="5"/>
  <c r="K100" i="5"/>
  <c r="K102" i="5"/>
  <c r="K104" i="5"/>
  <c r="K106" i="5"/>
  <c r="K108" i="5"/>
  <c r="K110" i="5"/>
  <c r="K112" i="5"/>
  <c r="K114" i="5"/>
  <c r="K116" i="5"/>
  <c r="K118" i="5"/>
  <c r="K120" i="5"/>
  <c r="K122" i="5"/>
  <c r="K124" i="5"/>
  <c r="K126" i="5"/>
  <c r="K128" i="5"/>
  <c r="K130" i="5"/>
  <c r="K132" i="5"/>
  <c r="K134" i="5"/>
  <c r="K136" i="5"/>
  <c r="K138" i="5"/>
  <c r="K140" i="5"/>
  <c r="K142" i="5"/>
  <c r="K144" i="5"/>
  <c r="K146" i="5"/>
  <c r="K148" i="5"/>
  <c r="K150" i="5"/>
  <c r="K152" i="5"/>
  <c r="K154" i="5"/>
  <c r="K156" i="5"/>
  <c r="K158" i="5"/>
  <c r="K160" i="5"/>
  <c r="K162" i="5"/>
  <c r="K164" i="5"/>
  <c r="K166" i="5"/>
  <c r="K168" i="5"/>
  <c r="K170" i="5"/>
  <c r="K3" i="5"/>
  <c r="K5" i="5"/>
  <c r="K7" i="5"/>
  <c r="K9" i="5"/>
  <c r="K11" i="5"/>
  <c r="K13" i="5"/>
  <c r="K15" i="5"/>
  <c r="K17" i="5"/>
  <c r="K19" i="5"/>
  <c r="K21" i="5"/>
  <c r="K23" i="5"/>
  <c r="K25" i="5"/>
  <c r="K27" i="5"/>
  <c r="K29" i="5"/>
  <c r="K31" i="5"/>
  <c r="K33" i="5"/>
  <c r="K35" i="5"/>
  <c r="K37" i="5"/>
  <c r="K39" i="5"/>
  <c r="K41" i="5"/>
  <c r="K43" i="5"/>
  <c r="K45" i="5"/>
  <c r="K47" i="5"/>
  <c r="K49" i="5"/>
  <c r="K51" i="5"/>
  <c r="K53" i="5"/>
  <c r="K55" i="5"/>
  <c r="K57" i="5"/>
  <c r="K59" i="5"/>
  <c r="K61" i="5"/>
  <c r="K63" i="5"/>
  <c r="K65" i="5"/>
  <c r="K67" i="5"/>
  <c r="K69" i="5"/>
  <c r="K71" i="5"/>
  <c r="K73" i="5"/>
  <c r="K75" i="5"/>
  <c r="K77" i="5"/>
  <c r="K79" i="5"/>
  <c r="K81" i="5"/>
  <c r="K83" i="5"/>
  <c r="K85" i="5"/>
  <c r="K87" i="5"/>
  <c r="K89" i="5"/>
  <c r="K91" i="5"/>
  <c r="K93" i="5"/>
  <c r="K95" i="5"/>
  <c r="K97" i="5"/>
  <c r="K99" i="5"/>
  <c r="K101" i="5"/>
  <c r="K103" i="5"/>
  <c r="K105" i="5"/>
  <c r="K107" i="5"/>
  <c r="K109" i="5"/>
  <c r="K111" i="5"/>
  <c r="K113" i="5"/>
  <c r="K115" i="5"/>
  <c r="K117" i="5"/>
  <c r="K119" i="5"/>
  <c r="K121" i="5"/>
  <c r="K123" i="5"/>
  <c r="K125" i="5"/>
  <c r="K127" i="5"/>
  <c r="K129" i="5"/>
  <c r="K131" i="5"/>
  <c r="K133" i="5"/>
  <c r="K135" i="5"/>
  <c r="K137" i="5"/>
  <c r="K139" i="5"/>
  <c r="K141" i="5"/>
  <c r="K143" i="5"/>
  <c r="K145" i="5"/>
  <c r="K147" i="5"/>
  <c r="K149" i="5"/>
  <c r="K151" i="5"/>
  <c r="K153" i="5"/>
  <c r="K155" i="5"/>
  <c r="K157" i="5"/>
  <c r="K159" i="5"/>
  <c r="K161" i="5"/>
  <c r="K163" i="5"/>
  <c r="K165" i="5"/>
  <c r="K167" i="5"/>
  <c r="K169" i="5"/>
  <c r="K171" i="5"/>
  <c r="K172" i="5"/>
  <c r="K174" i="5"/>
  <c r="K176" i="5"/>
  <c r="K178" i="5"/>
  <c r="K180" i="5"/>
  <c r="K182" i="5"/>
  <c r="K184" i="5"/>
  <c r="K186" i="5"/>
  <c r="K188" i="5"/>
  <c r="K190" i="5"/>
  <c r="K192" i="5"/>
  <c r="K194" i="5"/>
  <c r="K196" i="5"/>
  <c r="K198" i="5"/>
  <c r="K200" i="5"/>
  <c r="K202" i="5"/>
  <c r="K204" i="5"/>
  <c r="K206" i="5"/>
  <c r="K208" i="5"/>
  <c r="K210" i="5"/>
  <c r="K212" i="5"/>
  <c r="K214" i="5"/>
  <c r="K216" i="5"/>
  <c r="K218" i="5"/>
  <c r="K220" i="5"/>
  <c r="K222" i="5"/>
  <c r="K224" i="5"/>
  <c r="K226" i="5"/>
  <c r="K228" i="5"/>
  <c r="K230" i="5"/>
  <c r="K232" i="5"/>
  <c r="K234" i="5"/>
  <c r="K236" i="5"/>
  <c r="K238" i="5"/>
  <c r="K240" i="5"/>
  <c r="K242" i="5"/>
  <c r="K244" i="5"/>
  <c r="K246" i="5"/>
  <c r="K248" i="5"/>
  <c r="K250" i="5"/>
  <c r="K252" i="5"/>
  <c r="K254" i="5"/>
  <c r="K256" i="5"/>
  <c r="K258" i="5"/>
  <c r="K260" i="5"/>
  <c r="K262" i="5"/>
  <c r="K264" i="5"/>
  <c r="K266" i="5"/>
  <c r="K268" i="5"/>
  <c r="K270" i="5"/>
  <c r="K272" i="5"/>
  <c r="K274" i="5"/>
  <c r="K276" i="5"/>
  <c r="K278" i="5"/>
  <c r="K280" i="5"/>
  <c r="K282" i="5"/>
  <c r="K284" i="5"/>
  <c r="K286" i="5"/>
  <c r="K288" i="5"/>
  <c r="K290" i="5"/>
  <c r="K292" i="5"/>
  <c r="K294" i="5"/>
  <c r="K296" i="5"/>
  <c r="K298" i="5"/>
  <c r="K300" i="5"/>
  <c r="K302" i="5"/>
  <c r="K304" i="5"/>
  <c r="K306" i="5"/>
  <c r="K308" i="5"/>
  <c r="K310" i="5"/>
  <c r="K312" i="5"/>
  <c r="K314" i="5"/>
  <c r="K316" i="5"/>
  <c r="K318" i="5"/>
  <c r="K320" i="5"/>
  <c r="K322" i="5"/>
  <c r="K324" i="5"/>
  <c r="K326" i="5"/>
  <c r="K328" i="5"/>
  <c r="K330" i="5"/>
  <c r="K332" i="5"/>
  <c r="K334" i="5"/>
  <c r="K336" i="5"/>
  <c r="K338" i="5"/>
  <c r="K340" i="5"/>
  <c r="K173" i="5"/>
  <c r="K175" i="5"/>
  <c r="K177" i="5"/>
  <c r="K179" i="5"/>
  <c r="K181" i="5"/>
  <c r="K183" i="5"/>
  <c r="K185" i="5"/>
  <c r="K187" i="5"/>
  <c r="K189" i="5"/>
  <c r="K191" i="5"/>
  <c r="K193" i="5"/>
  <c r="K195" i="5"/>
  <c r="K197" i="5"/>
  <c r="K199" i="5"/>
  <c r="K201" i="5"/>
  <c r="K203" i="5"/>
  <c r="K205" i="5"/>
  <c r="K207" i="5"/>
  <c r="K209" i="5"/>
  <c r="K211" i="5"/>
  <c r="K213" i="5"/>
  <c r="K215" i="5"/>
  <c r="K217" i="5"/>
  <c r="K219" i="5"/>
  <c r="K221" i="5"/>
  <c r="K223" i="5"/>
  <c r="K225" i="5"/>
  <c r="K227" i="5"/>
  <c r="K229" i="5"/>
  <c r="K231" i="5"/>
  <c r="K233" i="5"/>
  <c r="K235" i="5"/>
  <c r="K237" i="5"/>
  <c r="K239" i="5"/>
  <c r="K241" i="5"/>
  <c r="K243" i="5"/>
  <c r="K245" i="5"/>
  <c r="K247" i="5"/>
  <c r="K249" i="5"/>
  <c r="K251" i="5"/>
  <c r="K253" i="5"/>
  <c r="K255" i="5"/>
  <c r="K257" i="5"/>
  <c r="K259" i="5"/>
  <c r="K261" i="5"/>
  <c r="K263" i="5"/>
  <c r="K265" i="5"/>
  <c r="K267" i="5"/>
  <c r="K269" i="5"/>
  <c r="K271" i="5"/>
  <c r="K273" i="5"/>
  <c r="K275" i="5"/>
  <c r="K277" i="5"/>
  <c r="K279" i="5"/>
  <c r="K281" i="5"/>
  <c r="K283" i="5"/>
  <c r="K285" i="5"/>
  <c r="K287" i="5"/>
  <c r="K289" i="5"/>
  <c r="K291" i="5"/>
  <c r="K293" i="5"/>
  <c r="K295" i="5"/>
  <c r="K297" i="5"/>
  <c r="K299" i="5"/>
  <c r="K301" i="5"/>
  <c r="K303" i="5"/>
  <c r="K305" i="5"/>
  <c r="K307" i="5"/>
  <c r="K309" i="5"/>
  <c r="K311" i="5"/>
  <c r="K313" i="5"/>
  <c r="K315" i="5"/>
  <c r="K317" i="5"/>
  <c r="K319" i="5"/>
  <c r="K321" i="5"/>
  <c r="K323" i="5"/>
  <c r="K325" i="5"/>
  <c r="K327" i="5"/>
  <c r="K329" i="5"/>
  <c r="K331" i="5"/>
  <c r="K333" i="5"/>
  <c r="K335" i="5"/>
  <c r="K337" i="5"/>
  <c r="K339" i="5"/>
  <c r="K341" i="5"/>
  <c r="K343" i="5"/>
  <c r="K345" i="5"/>
  <c r="K401" i="5"/>
  <c r="K399" i="5"/>
  <c r="K397" i="5"/>
  <c r="K395" i="5"/>
  <c r="K393" i="5"/>
  <c r="K391" i="5"/>
  <c r="K389" i="5"/>
  <c r="K387" i="5"/>
  <c r="K385" i="5"/>
  <c r="K383" i="5"/>
  <c r="K381" i="5"/>
  <c r="K379" i="5"/>
  <c r="K377" i="5"/>
  <c r="K375" i="5"/>
  <c r="K373" i="5"/>
  <c r="K371" i="5"/>
  <c r="K369" i="5"/>
  <c r="K367" i="5"/>
  <c r="K365" i="5"/>
  <c r="K363" i="5"/>
  <c r="K361" i="5"/>
  <c r="K359" i="5"/>
  <c r="K357" i="5"/>
  <c r="K355" i="5"/>
  <c r="K353" i="5"/>
  <c r="K351" i="5"/>
  <c r="K349" i="5"/>
  <c r="K347" i="5"/>
  <c r="K344" i="5"/>
  <c r="K388" i="5"/>
  <c r="K386" i="5"/>
  <c r="K384" i="5"/>
  <c r="K382" i="5"/>
  <c r="K380" i="5"/>
  <c r="K378" i="5"/>
  <c r="K376" i="5"/>
  <c r="K374" i="5"/>
  <c r="K372" i="5"/>
  <c r="K370" i="5"/>
  <c r="K368" i="5"/>
  <c r="K366" i="5"/>
  <c r="K364" i="5"/>
  <c r="K362" i="5"/>
  <c r="K360" i="5"/>
  <c r="K358" i="5"/>
  <c r="K356" i="5"/>
  <c r="K354" i="5"/>
  <c r="K352" i="5"/>
  <c r="K350" i="5"/>
  <c r="K348" i="5"/>
  <c r="K346" i="5"/>
  <c r="K342" i="5"/>
  <c r="D10" i="5" l="1"/>
</calcChain>
</file>

<file path=xl/sharedStrings.xml><?xml version="1.0" encoding="utf-8"?>
<sst xmlns="http://schemas.openxmlformats.org/spreadsheetml/2006/main" count="23" uniqueCount="20">
  <si>
    <t>V</t>
  </si>
  <si>
    <t xml:space="preserve"> </t>
  </si>
  <si>
    <t>rad</t>
  </si>
  <si>
    <r>
      <rPr>
        <sz val="11"/>
        <color rgb="FFFF0000"/>
        <rFont val="Calibri"/>
        <family val="2"/>
      </rPr>
      <t>↓</t>
    </r>
    <r>
      <rPr>
        <sz val="11"/>
        <color rgb="FFFF0000"/>
        <rFont val="Calibri"/>
        <family val="2"/>
        <scheme val="minor"/>
      </rPr>
      <t>barres de défilement↓</t>
    </r>
  </si>
  <si>
    <r>
      <t>s(t)=Sm.cos(2</t>
    </r>
    <r>
      <rPr>
        <sz val="11"/>
        <color theme="1"/>
        <rFont val="Calibri"/>
        <family val="2"/>
      </rPr>
      <t>πf</t>
    </r>
    <r>
      <rPr>
        <sz val="8"/>
        <color theme="1"/>
        <rFont val="Calibri"/>
        <family val="2"/>
      </rPr>
      <t>s</t>
    </r>
    <r>
      <rPr>
        <sz val="11"/>
        <color theme="1"/>
        <rFont val="Times New Roman"/>
        <family val="1"/>
      </rPr>
      <t>.t)</t>
    </r>
  </si>
  <si>
    <r>
      <t>p(t)=Pm.cos(2</t>
    </r>
    <r>
      <rPr>
        <sz val="11"/>
        <color theme="1"/>
        <rFont val="Calibri"/>
        <family val="2"/>
      </rPr>
      <t>π</t>
    </r>
    <r>
      <rPr>
        <sz val="11"/>
        <color theme="1"/>
        <rFont val="Times New Roman"/>
        <family val="1"/>
      </rPr>
      <t>F</t>
    </r>
    <r>
      <rPr>
        <sz val="8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.t)</t>
    </r>
  </si>
  <si>
    <r>
      <rPr>
        <sz val="12"/>
        <color theme="1"/>
        <rFont val="Times New Roman"/>
        <family val="1"/>
      </rPr>
      <t>Sm</t>
    </r>
    <r>
      <rPr>
        <sz val="11"/>
        <color theme="1"/>
        <rFont val="Times New Roman"/>
        <family val="1"/>
      </rPr>
      <t xml:space="preserve"> =</t>
    </r>
  </si>
  <si>
    <t>Pm=</t>
  </si>
  <si>
    <t>composante continue</t>
  </si>
  <si>
    <r>
      <t>U</t>
    </r>
    <r>
      <rPr>
        <sz val="9"/>
        <color theme="1"/>
        <rFont val="Times New Roman"/>
        <family val="1"/>
      </rPr>
      <t>o</t>
    </r>
    <r>
      <rPr>
        <sz val="11"/>
        <color theme="1"/>
        <rFont val="Times New Roman"/>
        <family val="1"/>
      </rPr>
      <t xml:space="preserve"> =</t>
    </r>
  </si>
  <si>
    <t>Onde Porteuse</t>
  </si>
  <si>
    <t>signal</t>
  </si>
  <si>
    <r>
      <t>f</t>
    </r>
    <r>
      <rPr>
        <sz val="9"/>
        <color theme="1"/>
        <rFont val="Times New Roman"/>
        <family val="1"/>
      </rPr>
      <t>s</t>
    </r>
    <r>
      <rPr>
        <sz val="11"/>
        <color theme="1"/>
        <rFont val="Times New Roman"/>
        <family val="1"/>
      </rPr>
      <t xml:space="preserve"> =</t>
    </r>
  </si>
  <si>
    <t>fp =</t>
  </si>
  <si>
    <t>taux de modulation</t>
  </si>
  <si>
    <t>m =</t>
  </si>
  <si>
    <t>Hz</t>
  </si>
  <si>
    <t>φ =</t>
  </si>
  <si>
    <t>phase du signal s(t)</t>
  </si>
  <si>
    <t xml:space="preserve"> la modulation d'amplitude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</si>
</sst>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6"/>
      <color rgb="FFFFFF00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4" fillId="6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3" fillId="5" borderId="0" xfId="0" applyFont="1" applyFill="1"/>
    <xf numFmtId="0" fontId="3" fillId="0" borderId="0" xfId="0" applyFont="1" applyBorder="1"/>
    <xf numFmtId="0" fontId="12" fillId="7" borderId="0" xfId="0" applyFont="1" applyFill="1" applyAlignment="1">
      <alignment vertical="center" readingOrder="1"/>
    </xf>
    <xf numFmtId="0" fontId="13" fillId="7" borderId="0" xfId="0" applyFont="1" applyFill="1" applyAlignment="1">
      <alignment vertical="center" readingOrder="1"/>
    </xf>
    <xf numFmtId="0" fontId="13" fillId="7" borderId="4" xfId="0" applyFont="1" applyFill="1" applyBorder="1" applyAlignment="1">
      <alignment vertical="center" readingOrder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  <color rgb="FF0000CC"/>
      <color rgb="FFCCECFF"/>
      <color rgb="FFCCFF99"/>
      <color rgb="FFFFCC99"/>
      <color rgb="FF007976"/>
      <color rgb="FF009999"/>
      <color rgb="FF0A5E06"/>
      <color rgb="FF00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648732691404774E-2"/>
          <c:y val="8.8730880202177467E-2"/>
          <c:w val="0.84093195095481099"/>
          <c:h val="0.8257321012045481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CC"/>
              </a:solidFill>
            </a:ln>
          </c:spPr>
          <c:marker>
            <c:symbol val="none"/>
          </c:marker>
          <c:xVal>
            <c:numRef>
              <c:f>'modulation AM'!$J$1:$J$401</c:f>
              <c:numCache>
                <c:formatCode>General</c:formatCode>
                <c:ptCount val="401"/>
                <c:pt idx="0">
                  <c:v>0</c:v>
                </c:pt>
                <c:pt idx="1">
                  <c:v>3.2467532467532469E-6</c:v>
                </c:pt>
                <c:pt idx="2">
                  <c:v>6.4935064935064938E-6</c:v>
                </c:pt>
                <c:pt idx="3">
                  <c:v>9.7402597402597399E-6</c:v>
                </c:pt>
                <c:pt idx="4">
                  <c:v>1.2987012987012988E-5</c:v>
                </c:pt>
                <c:pt idx="5">
                  <c:v>1.6233766233766234E-5</c:v>
                </c:pt>
                <c:pt idx="6">
                  <c:v>1.948051948051948E-5</c:v>
                </c:pt>
                <c:pt idx="7">
                  <c:v>2.2727272727272729E-5</c:v>
                </c:pt>
                <c:pt idx="8">
                  <c:v>2.5974025974025975E-5</c:v>
                </c:pt>
                <c:pt idx="9">
                  <c:v>2.9220779220779218E-5</c:v>
                </c:pt>
                <c:pt idx="10">
                  <c:v>3.2467532467532468E-5</c:v>
                </c:pt>
                <c:pt idx="11">
                  <c:v>3.5714285714285717E-5</c:v>
                </c:pt>
                <c:pt idx="12">
                  <c:v>3.896103896103896E-5</c:v>
                </c:pt>
                <c:pt idx="13">
                  <c:v>4.2207792207792209E-5</c:v>
                </c:pt>
                <c:pt idx="14">
                  <c:v>4.5454545454545459E-5</c:v>
                </c:pt>
                <c:pt idx="15">
                  <c:v>4.8701298701298701E-5</c:v>
                </c:pt>
                <c:pt idx="16">
                  <c:v>5.1948051948051951E-5</c:v>
                </c:pt>
                <c:pt idx="17">
                  <c:v>5.51948051948052E-5</c:v>
                </c:pt>
                <c:pt idx="18">
                  <c:v>5.8441558441558436E-5</c:v>
                </c:pt>
                <c:pt idx="19">
                  <c:v>6.1688311688311686E-5</c:v>
                </c:pt>
                <c:pt idx="20">
                  <c:v>6.4935064935064935E-5</c:v>
                </c:pt>
                <c:pt idx="21">
                  <c:v>6.8181818181818184E-5</c:v>
                </c:pt>
                <c:pt idx="22">
                  <c:v>7.1428571428571434E-5</c:v>
                </c:pt>
                <c:pt idx="23">
                  <c:v>7.4675324675324683E-5</c:v>
                </c:pt>
                <c:pt idx="24">
                  <c:v>7.7922077922077919E-5</c:v>
                </c:pt>
                <c:pt idx="25">
                  <c:v>8.1168831168831169E-5</c:v>
                </c:pt>
                <c:pt idx="26">
                  <c:v>8.4415584415584418E-5</c:v>
                </c:pt>
                <c:pt idx="27">
                  <c:v>8.7662337662337668E-5</c:v>
                </c:pt>
                <c:pt idx="28">
                  <c:v>9.0909090909090917E-5</c:v>
                </c:pt>
                <c:pt idx="29">
                  <c:v>9.4155844155844153E-5</c:v>
                </c:pt>
                <c:pt idx="30">
                  <c:v>9.7402597402597403E-5</c:v>
                </c:pt>
                <c:pt idx="31">
                  <c:v>1.0064935064935065E-4</c:v>
                </c:pt>
                <c:pt idx="32">
                  <c:v>1.038961038961039E-4</c:v>
                </c:pt>
                <c:pt idx="33">
                  <c:v>1.0714285714285715E-4</c:v>
                </c:pt>
                <c:pt idx="34">
                  <c:v>1.103896103896104E-4</c:v>
                </c:pt>
                <c:pt idx="35">
                  <c:v>1.1363636363636362E-4</c:v>
                </c:pt>
                <c:pt idx="36">
                  <c:v>1.1688311688311687E-4</c:v>
                </c:pt>
                <c:pt idx="37">
                  <c:v>1.2012987012987012E-4</c:v>
                </c:pt>
                <c:pt idx="38">
                  <c:v>1.2337662337662337E-4</c:v>
                </c:pt>
                <c:pt idx="39">
                  <c:v>1.2662337662337663E-4</c:v>
                </c:pt>
                <c:pt idx="40">
                  <c:v>1.2987012987012987E-4</c:v>
                </c:pt>
                <c:pt idx="41">
                  <c:v>1.3311688311688311E-4</c:v>
                </c:pt>
                <c:pt idx="42">
                  <c:v>1.3636363636363637E-4</c:v>
                </c:pt>
                <c:pt idx="43">
                  <c:v>1.396103896103896E-4</c:v>
                </c:pt>
                <c:pt idx="44">
                  <c:v>1.4285714285714287E-4</c:v>
                </c:pt>
                <c:pt idx="45">
                  <c:v>1.461038961038961E-4</c:v>
                </c:pt>
                <c:pt idx="46">
                  <c:v>1.4935064935064937E-4</c:v>
                </c:pt>
                <c:pt idx="47">
                  <c:v>1.5259740259740258E-4</c:v>
                </c:pt>
                <c:pt idx="48">
                  <c:v>1.5584415584415584E-4</c:v>
                </c:pt>
                <c:pt idx="49">
                  <c:v>1.5909090909090907E-4</c:v>
                </c:pt>
                <c:pt idx="50">
                  <c:v>1.6233766233766234E-4</c:v>
                </c:pt>
                <c:pt idx="51">
                  <c:v>1.655844155844156E-4</c:v>
                </c:pt>
                <c:pt idx="52">
                  <c:v>1.6883116883116884E-4</c:v>
                </c:pt>
                <c:pt idx="53">
                  <c:v>1.720779220779221E-4</c:v>
                </c:pt>
                <c:pt idx="54">
                  <c:v>1.7532467532467534E-4</c:v>
                </c:pt>
                <c:pt idx="55">
                  <c:v>1.785714285714286E-4</c:v>
                </c:pt>
                <c:pt idx="56">
                  <c:v>1.8181818181818183E-4</c:v>
                </c:pt>
                <c:pt idx="57">
                  <c:v>1.8506493506493504E-4</c:v>
                </c:pt>
                <c:pt idx="58">
                  <c:v>1.8831168831168831E-4</c:v>
                </c:pt>
                <c:pt idx="59">
                  <c:v>1.9155844155844154E-4</c:v>
                </c:pt>
                <c:pt idx="60">
                  <c:v>1.9480519480519481E-4</c:v>
                </c:pt>
                <c:pt idx="61">
                  <c:v>1.9805194805194804E-4</c:v>
                </c:pt>
                <c:pt idx="62">
                  <c:v>2.012987012987013E-4</c:v>
                </c:pt>
                <c:pt idx="63">
                  <c:v>2.0454545454545454E-4</c:v>
                </c:pt>
                <c:pt idx="64">
                  <c:v>2.077922077922078E-4</c:v>
                </c:pt>
                <c:pt idx="65">
                  <c:v>2.1103896103896104E-4</c:v>
                </c:pt>
                <c:pt idx="66">
                  <c:v>2.142857142857143E-4</c:v>
                </c:pt>
                <c:pt idx="67">
                  <c:v>2.1753246753246754E-4</c:v>
                </c:pt>
                <c:pt idx="68">
                  <c:v>2.207792207792208E-4</c:v>
                </c:pt>
                <c:pt idx="69">
                  <c:v>2.2402597402597401E-4</c:v>
                </c:pt>
                <c:pt idx="70">
                  <c:v>2.2727272727272725E-4</c:v>
                </c:pt>
                <c:pt idx="71">
                  <c:v>2.3051948051948051E-4</c:v>
                </c:pt>
                <c:pt idx="72">
                  <c:v>2.3376623376623374E-4</c:v>
                </c:pt>
                <c:pt idx="73">
                  <c:v>2.3701298701298701E-4</c:v>
                </c:pt>
                <c:pt idx="74">
                  <c:v>2.4025974025974024E-4</c:v>
                </c:pt>
                <c:pt idx="75">
                  <c:v>2.4350649350649351E-4</c:v>
                </c:pt>
                <c:pt idx="76">
                  <c:v>2.4675324675324674E-4</c:v>
                </c:pt>
                <c:pt idx="77">
                  <c:v>2.5000000000000001E-4</c:v>
                </c:pt>
                <c:pt idx="78">
                  <c:v>2.5324675324675327E-4</c:v>
                </c:pt>
                <c:pt idx="79">
                  <c:v>2.5649350649350653E-4</c:v>
                </c:pt>
                <c:pt idx="80">
                  <c:v>2.5974025974025974E-4</c:v>
                </c:pt>
                <c:pt idx="81">
                  <c:v>2.62987012987013E-4</c:v>
                </c:pt>
                <c:pt idx="82">
                  <c:v>2.6623376623376621E-4</c:v>
                </c:pt>
                <c:pt idx="83">
                  <c:v>2.6948051948051947E-4</c:v>
                </c:pt>
                <c:pt idx="84">
                  <c:v>2.7272727272727274E-4</c:v>
                </c:pt>
                <c:pt idx="85">
                  <c:v>2.7597402597402595E-4</c:v>
                </c:pt>
                <c:pt idx="86">
                  <c:v>2.7922077922077921E-4</c:v>
                </c:pt>
                <c:pt idx="87">
                  <c:v>2.8246753246753247E-4</c:v>
                </c:pt>
                <c:pt idx="88">
                  <c:v>2.8571428571428574E-4</c:v>
                </c:pt>
                <c:pt idx="89">
                  <c:v>2.8896103896103894E-4</c:v>
                </c:pt>
                <c:pt idx="90">
                  <c:v>2.9220779220779221E-4</c:v>
                </c:pt>
                <c:pt idx="91">
                  <c:v>2.9545454545454547E-4</c:v>
                </c:pt>
                <c:pt idx="92">
                  <c:v>2.9870129870129873E-4</c:v>
                </c:pt>
                <c:pt idx="93">
                  <c:v>3.0194805194805194E-4</c:v>
                </c:pt>
                <c:pt idx="94">
                  <c:v>3.0519480519480515E-4</c:v>
                </c:pt>
                <c:pt idx="95">
                  <c:v>3.0844155844155841E-4</c:v>
                </c:pt>
                <c:pt idx="96">
                  <c:v>3.1168831168831168E-4</c:v>
                </c:pt>
                <c:pt idx="97">
                  <c:v>3.1493506493506494E-4</c:v>
                </c:pt>
                <c:pt idx="98">
                  <c:v>3.1818181818181815E-4</c:v>
                </c:pt>
                <c:pt idx="99">
                  <c:v>3.2142857142857141E-4</c:v>
                </c:pt>
                <c:pt idx="100">
                  <c:v>3.2467532467532468E-4</c:v>
                </c:pt>
                <c:pt idx="101">
                  <c:v>3.2792207792207794E-4</c:v>
                </c:pt>
                <c:pt idx="102">
                  <c:v>3.311688311688312E-4</c:v>
                </c:pt>
                <c:pt idx="103">
                  <c:v>3.3441558441558441E-4</c:v>
                </c:pt>
                <c:pt idx="104">
                  <c:v>3.3766233766233767E-4</c:v>
                </c:pt>
                <c:pt idx="105">
                  <c:v>3.4090909090909094E-4</c:v>
                </c:pt>
                <c:pt idx="106">
                  <c:v>3.441558441558442E-4</c:v>
                </c:pt>
                <c:pt idx="107">
                  <c:v>3.4740259740259741E-4</c:v>
                </c:pt>
                <c:pt idx="108">
                  <c:v>3.5064935064935067E-4</c:v>
                </c:pt>
                <c:pt idx="109">
                  <c:v>3.5389610389610393E-4</c:v>
                </c:pt>
                <c:pt idx="110">
                  <c:v>3.571428571428572E-4</c:v>
                </c:pt>
                <c:pt idx="111">
                  <c:v>3.6038961038961041E-4</c:v>
                </c:pt>
                <c:pt idx="112">
                  <c:v>3.6363636363636367E-4</c:v>
                </c:pt>
                <c:pt idx="113">
                  <c:v>3.6688311688311682E-4</c:v>
                </c:pt>
                <c:pt idx="114">
                  <c:v>3.7012987012987009E-4</c:v>
                </c:pt>
                <c:pt idx="115">
                  <c:v>3.7337662337662335E-4</c:v>
                </c:pt>
                <c:pt idx="116">
                  <c:v>3.7662337662337661E-4</c:v>
                </c:pt>
                <c:pt idx="117">
                  <c:v>3.7987012987012982E-4</c:v>
                </c:pt>
                <c:pt idx="118">
                  <c:v>3.8311688311688308E-4</c:v>
                </c:pt>
                <c:pt idx="119">
                  <c:v>3.8636363636363635E-4</c:v>
                </c:pt>
                <c:pt idx="120">
                  <c:v>3.8961038961038961E-4</c:v>
                </c:pt>
                <c:pt idx="121">
                  <c:v>3.9285714285714282E-4</c:v>
                </c:pt>
                <c:pt idx="122">
                  <c:v>3.9610389610389608E-4</c:v>
                </c:pt>
                <c:pt idx="123">
                  <c:v>3.9935064935064934E-4</c:v>
                </c:pt>
                <c:pt idx="124">
                  <c:v>4.0259740259740261E-4</c:v>
                </c:pt>
                <c:pt idx="125">
                  <c:v>4.0584415584415587E-4</c:v>
                </c:pt>
                <c:pt idx="126">
                  <c:v>4.0909090909090908E-4</c:v>
                </c:pt>
                <c:pt idx="127">
                  <c:v>4.1233766233766234E-4</c:v>
                </c:pt>
                <c:pt idx="128">
                  <c:v>4.1558441558441561E-4</c:v>
                </c:pt>
                <c:pt idx="129">
                  <c:v>4.1883116883116887E-4</c:v>
                </c:pt>
                <c:pt idx="130">
                  <c:v>4.2207792207792208E-4</c:v>
                </c:pt>
                <c:pt idx="131">
                  <c:v>4.2532467532467534E-4</c:v>
                </c:pt>
                <c:pt idx="132">
                  <c:v>4.285714285714286E-4</c:v>
                </c:pt>
                <c:pt idx="133">
                  <c:v>4.3181818181818187E-4</c:v>
                </c:pt>
                <c:pt idx="134">
                  <c:v>4.3506493506493508E-4</c:v>
                </c:pt>
                <c:pt idx="135">
                  <c:v>4.3831168831168834E-4</c:v>
                </c:pt>
                <c:pt idx="136">
                  <c:v>4.415584415584416E-4</c:v>
                </c:pt>
                <c:pt idx="137">
                  <c:v>4.4480519480519486E-4</c:v>
                </c:pt>
                <c:pt idx="138">
                  <c:v>4.4805194805194802E-4</c:v>
                </c:pt>
                <c:pt idx="139">
                  <c:v>4.5129870129870128E-4</c:v>
                </c:pt>
                <c:pt idx="140">
                  <c:v>4.5454545454545449E-4</c:v>
                </c:pt>
                <c:pt idx="141">
                  <c:v>4.5779220779220775E-4</c:v>
                </c:pt>
                <c:pt idx="142">
                  <c:v>4.6103896103896102E-4</c:v>
                </c:pt>
                <c:pt idx="143">
                  <c:v>4.6428571428571428E-4</c:v>
                </c:pt>
                <c:pt idx="144">
                  <c:v>4.6753246753246749E-4</c:v>
                </c:pt>
                <c:pt idx="145">
                  <c:v>4.7077922077922075E-4</c:v>
                </c:pt>
                <c:pt idx="146">
                  <c:v>4.7402597402597401E-4</c:v>
                </c:pt>
                <c:pt idx="147">
                  <c:v>4.7727272727272728E-4</c:v>
                </c:pt>
                <c:pt idx="148">
                  <c:v>4.8051948051948049E-4</c:v>
                </c:pt>
                <c:pt idx="149">
                  <c:v>4.8376623376623375E-4</c:v>
                </c:pt>
                <c:pt idx="150">
                  <c:v>4.8701298701298701E-4</c:v>
                </c:pt>
                <c:pt idx="151">
                  <c:v>4.9025974025974028E-4</c:v>
                </c:pt>
                <c:pt idx="152">
                  <c:v>4.9350649350649348E-4</c:v>
                </c:pt>
                <c:pt idx="153">
                  <c:v>4.967532467532468E-4</c:v>
                </c:pt>
                <c:pt idx="154">
                  <c:v>5.0000000000000001E-4</c:v>
                </c:pt>
                <c:pt idx="155">
                  <c:v>5.0324675324675322E-4</c:v>
                </c:pt>
                <c:pt idx="156">
                  <c:v>5.0649350649350654E-4</c:v>
                </c:pt>
                <c:pt idx="157">
                  <c:v>5.0974025974025975E-4</c:v>
                </c:pt>
                <c:pt idx="158">
                  <c:v>5.1298701298701306E-4</c:v>
                </c:pt>
                <c:pt idx="159">
                  <c:v>5.1623376623376627E-4</c:v>
                </c:pt>
                <c:pt idx="160">
                  <c:v>5.1948051948051948E-4</c:v>
                </c:pt>
                <c:pt idx="161">
                  <c:v>5.227272727272728E-4</c:v>
                </c:pt>
                <c:pt idx="162">
                  <c:v>5.2597402597402601E-4</c:v>
                </c:pt>
                <c:pt idx="163">
                  <c:v>5.2922077922077921E-4</c:v>
                </c:pt>
                <c:pt idx="164">
                  <c:v>5.3246753246753242E-4</c:v>
                </c:pt>
                <c:pt idx="165">
                  <c:v>5.3571428571428563E-4</c:v>
                </c:pt>
                <c:pt idx="166">
                  <c:v>5.3896103896103895E-4</c:v>
                </c:pt>
                <c:pt idx="167">
                  <c:v>5.4220779220779216E-4</c:v>
                </c:pt>
                <c:pt idx="168">
                  <c:v>5.4545454545454548E-4</c:v>
                </c:pt>
                <c:pt idx="169">
                  <c:v>5.4870129870129868E-4</c:v>
                </c:pt>
                <c:pt idx="170">
                  <c:v>5.5194805194805189E-4</c:v>
                </c:pt>
                <c:pt idx="171">
                  <c:v>5.5519480519480521E-4</c:v>
                </c:pt>
                <c:pt idx="172">
                  <c:v>5.5844155844155842E-4</c:v>
                </c:pt>
                <c:pt idx="173">
                  <c:v>5.6168831168831163E-4</c:v>
                </c:pt>
                <c:pt idx="174">
                  <c:v>5.6493506493506495E-4</c:v>
                </c:pt>
                <c:pt idx="175">
                  <c:v>5.6818181818181815E-4</c:v>
                </c:pt>
                <c:pt idx="176">
                  <c:v>5.7142857142857147E-4</c:v>
                </c:pt>
                <c:pt idx="177">
                  <c:v>5.7467532467532468E-4</c:v>
                </c:pt>
                <c:pt idx="178">
                  <c:v>5.7792207792207789E-4</c:v>
                </c:pt>
                <c:pt idx="179">
                  <c:v>5.8116883116883121E-4</c:v>
                </c:pt>
                <c:pt idx="180">
                  <c:v>5.8441558441558442E-4</c:v>
                </c:pt>
                <c:pt idx="181">
                  <c:v>5.8766233766233773E-4</c:v>
                </c:pt>
                <c:pt idx="182">
                  <c:v>5.9090909090909094E-4</c:v>
                </c:pt>
                <c:pt idx="183">
                  <c:v>5.9415584415584415E-4</c:v>
                </c:pt>
                <c:pt idx="184">
                  <c:v>5.9740259740259747E-4</c:v>
                </c:pt>
                <c:pt idx="185">
                  <c:v>6.0064935064935068E-4</c:v>
                </c:pt>
                <c:pt idx="186">
                  <c:v>6.0389610389610388E-4</c:v>
                </c:pt>
                <c:pt idx="187">
                  <c:v>6.071428571428572E-4</c:v>
                </c:pt>
                <c:pt idx="188">
                  <c:v>6.103896103896103E-4</c:v>
                </c:pt>
                <c:pt idx="189">
                  <c:v>6.1363636363636362E-4</c:v>
                </c:pt>
                <c:pt idx="190">
                  <c:v>6.1688311688311683E-4</c:v>
                </c:pt>
                <c:pt idx="191">
                  <c:v>6.2012987012987015E-4</c:v>
                </c:pt>
                <c:pt idx="192">
                  <c:v>6.2337662337662335E-4</c:v>
                </c:pt>
                <c:pt idx="193">
                  <c:v>6.2662337662337656E-4</c:v>
                </c:pt>
                <c:pt idx="194">
                  <c:v>6.2987012987012988E-4</c:v>
                </c:pt>
                <c:pt idx="195">
                  <c:v>6.3311688311688309E-4</c:v>
                </c:pt>
                <c:pt idx="196">
                  <c:v>6.363636363636363E-4</c:v>
                </c:pt>
                <c:pt idx="197">
                  <c:v>6.3961038961038962E-4</c:v>
                </c:pt>
                <c:pt idx="198">
                  <c:v>6.4285714285714282E-4</c:v>
                </c:pt>
                <c:pt idx="199">
                  <c:v>6.4610389610389614E-4</c:v>
                </c:pt>
                <c:pt idx="200">
                  <c:v>6.4935064935064935E-4</c:v>
                </c:pt>
                <c:pt idx="201">
                  <c:v>6.5259740259740256E-4</c:v>
                </c:pt>
                <c:pt idx="202">
                  <c:v>6.5584415584415588E-4</c:v>
                </c:pt>
                <c:pt idx="203">
                  <c:v>6.5909090909090898E-4</c:v>
                </c:pt>
                <c:pt idx="204">
                  <c:v>6.623376623376624E-4</c:v>
                </c:pt>
                <c:pt idx="205">
                  <c:v>6.655844155844155E-4</c:v>
                </c:pt>
                <c:pt idx="206">
                  <c:v>6.6883116883116882E-4</c:v>
                </c:pt>
                <c:pt idx="207">
                  <c:v>6.7207792207792203E-4</c:v>
                </c:pt>
                <c:pt idx="208">
                  <c:v>6.7532467532467535E-4</c:v>
                </c:pt>
                <c:pt idx="209">
                  <c:v>6.7857142857142855E-4</c:v>
                </c:pt>
                <c:pt idx="210">
                  <c:v>6.8181818181818187E-4</c:v>
                </c:pt>
                <c:pt idx="211">
                  <c:v>6.8506493506493497E-4</c:v>
                </c:pt>
                <c:pt idx="212">
                  <c:v>6.883116883116884E-4</c:v>
                </c:pt>
                <c:pt idx="213">
                  <c:v>6.915584415584415E-4</c:v>
                </c:pt>
                <c:pt idx="214">
                  <c:v>6.9480519480519482E-4</c:v>
                </c:pt>
                <c:pt idx="215">
                  <c:v>6.9805194805194802E-4</c:v>
                </c:pt>
                <c:pt idx="216">
                  <c:v>7.0129870129870134E-4</c:v>
                </c:pt>
                <c:pt idx="217">
                  <c:v>7.0454545454545455E-4</c:v>
                </c:pt>
                <c:pt idx="218">
                  <c:v>7.0779220779220787E-4</c:v>
                </c:pt>
                <c:pt idx="219">
                  <c:v>7.1103896103896097E-4</c:v>
                </c:pt>
                <c:pt idx="220">
                  <c:v>7.1428571428571439E-4</c:v>
                </c:pt>
                <c:pt idx="221">
                  <c:v>7.1753246753246749E-4</c:v>
                </c:pt>
                <c:pt idx="222">
                  <c:v>7.2077922077922081E-4</c:v>
                </c:pt>
                <c:pt idx="223">
                  <c:v>7.2402597402597402E-4</c:v>
                </c:pt>
                <c:pt idx="224">
                  <c:v>7.2727272727272734E-4</c:v>
                </c:pt>
                <c:pt idx="225">
                  <c:v>7.3051948051948055E-4</c:v>
                </c:pt>
                <c:pt idx="226">
                  <c:v>7.3376623376623365E-4</c:v>
                </c:pt>
                <c:pt idx="227">
                  <c:v>7.3701298701298707E-4</c:v>
                </c:pt>
                <c:pt idx="228">
                  <c:v>7.4025974025974017E-4</c:v>
                </c:pt>
                <c:pt idx="229">
                  <c:v>7.4350649350649349E-4</c:v>
                </c:pt>
                <c:pt idx="230">
                  <c:v>7.467532467532467E-4</c:v>
                </c:pt>
                <c:pt idx="231">
                  <c:v>7.5000000000000002E-4</c:v>
                </c:pt>
                <c:pt idx="232">
                  <c:v>7.5324675324675322E-4</c:v>
                </c:pt>
                <c:pt idx="233">
                  <c:v>7.5649350649350654E-4</c:v>
                </c:pt>
                <c:pt idx="234">
                  <c:v>7.5974025974025964E-4</c:v>
                </c:pt>
                <c:pt idx="235">
                  <c:v>7.6298701298701307E-4</c:v>
                </c:pt>
                <c:pt idx="236">
                  <c:v>7.6623376623376617E-4</c:v>
                </c:pt>
                <c:pt idx="237">
                  <c:v>7.6948051948051949E-4</c:v>
                </c:pt>
                <c:pt idx="238">
                  <c:v>7.7272727272727269E-4</c:v>
                </c:pt>
                <c:pt idx="239">
                  <c:v>7.7597402597402601E-4</c:v>
                </c:pt>
                <c:pt idx="240">
                  <c:v>7.7922077922077922E-4</c:v>
                </c:pt>
                <c:pt idx="241">
                  <c:v>7.8246753246753254E-4</c:v>
                </c:pt>
                <c:pt idx="242">
                  <c:v>7.8571428571428564E-4</c:v>
                </c:pt>
                <c:pt idx="243">
                  <c:v>7.8896103896103906E-4</c:v>
                </c:pt>
                <c:pt idx="244">
                  <c:v>7.9220779220779216E-4</c:v>
                </c:pt>
                <c:pt idx="245">
                  <c:v>7.9545454545454548E-4</c:v>
                </c:pt>
                <c:pt idx="246">
                  <c:v>7.9870129870129869E-4</c:v>
                </c:pt>
                <c:pt idx="247">
                  <c:v>8.0194805194805201E-4</c:v>
                </c:pt>
                <c:pt idx="248">
                  <c:v>8.0519480519480522E-4</c:v>
                </c:pt>
                <c:pt idx="249">
                  <c:v>8.0844155844155853E-4</c:v>
                </c:pt>
                <c:pt idx="250">
                  <c:v>8.1168831168831174E-4</c:v>
                </c:pt>
                <c:pt idx="251">
                  <c:v>8.1493506493506484E-4</c:v>
                </c:pt>
                <c:pt idx="252">
                  <c:v>8.1818181818181816E-4</c:v>
                </c:pt>
                <c:pt idx="253">
                  <c:v>8.2142857142857137E-4</c:v>
                </c:pt>
                <c:pt idx="254">
                  <c:v>8.2467532467532469E-4</c:v>
                </c:pt>
                <c:pt idx="255">
                  <c:v>8.2792207792207789E-4</c:v>
                </c:pt>
                <c:pt idx="256">
                  <c:v>8.3116883116883121E-4</c:v>
                </c:pt>
                <c:pt idx="257">
                  <c:v>8.3441558441558431E-4</c:v>
                </c:pt>
                <c:pt idx="258">
                  <c:v>8.3766233766233774E-4</c:v>
                </c:pt>
                <c:pt idx="259">
                  <c:v>8.4090909090909084E-4</c:v>
                </c:pt>
                <c:pt idx="260">
                  <c:v>8.4415584415584416E-4</c:v>
                </c:pt>
                <c:pt idx="261">
                  <c:v>8.4740259740259736E-4</c:v>
                </c:pt>
                <c:pt idx="262">
                  <c:v>8.5064935064935068E-4</c:v>
                </c:pt>
                <c:pt idx="263">
                  <c:v>8.5389610389610389E-4</c:v>
                </c:pt>
                <c:pt idx="264">
                  <c:v>8.5714285714285721E-4</c:v>
                </c:pt>
                <c:pt idx="265">
                  <c:v>8.6038961038961031E-4</c:v>
                </c:pt>
                <c:pt idx="266">
                  <c:v>8.6363636363636373E-4</c:v>
                </c:pt>
                <c:pt idx="267">
                  <c:v>8.6688311688311683E-4</c:v>
                </c:pt>
                <c:pt idx="268">
                  <c:v>8.7012987012987015E-4</c:v>
                </c:pt>
                <c:pt idx="269">
                  <c:v>8.7337662337662336E-4</c:v>
                </c:pt>
                <c:pt idx="270">
                  <c:v>8.7662337662337668E-4</c:v>
                </c:pt>
                <c:pt idx="271">
                  <c:v>8.7987012987012989E-4</c:v>
                </c:pt>
                <c:pt idx="272">
                  <c:v>8.831168831168832E-4</c:v>
                </c:pt>
                <c:pt idx="273">
                  <c:v>8.863636363636363E-4</c:v>
                </c:pt>
                <c:pt idx="274">
                  <c:v>8.8961038961038973E-4</c:v>
                </c:pt>
                <c:pt idx="275">
                  <c:v>8.9285714285714283E-4</c:v>
                </c:pt>
                <c:pt idx="276">
                  <c:v>8.9610389610389604E-4</c:v>
                </c:pt>
                <c:pt idx="277">
                  <c:v>8.9935064935064936E-4</c:v>
                </c:pt>
                <c:pt idx="278">
                  <c:v>9.0259740259740256E-4</c:v>
                </c:pt>
                <c:pt idx="279">
                  <c:v>9.0584415584415588E-4</c:v>
                </c:pt>
                <c:pt idx="280">
                  <c:v>9.0909090909090898E-4</c:v>
                </c:pt>
                <c:pt idx="281">
                  <c:v>9.1233766233766241E-4</c:v>
                </c:pt>
                <c:pt idx="282">
                  <c:v>9.1558441558441551E-4</c:v>
                </c:pt>
                <c:pt idx="283">
                  <c:v>9.1883116883116882E-4</c:v>
                </c:pt>
                <c:pt idx="284">
                  <c:v>9.2207792207792203E-4</c:v>
                </c:pt>
                <c:pt idx="285">
                  <c:v>9.2532467532467535E-4</c:v>
                </c:pt>
                <c:pt idx="286">
                  <c:v>9.2857142857142856E-4</c:v>
                </c:pt>
                <c:pt idx="287">
                  <c:v>9.3181818181818188E-4</c:v>
                </c:pt>
                <c:pt idx="288">
                  <c:v>9.3506493506493498E-4</c:v>
                </c:pt>
                <c:pt idx="289">
                  <c:v>9.383116883116884E-4</c:v>
                </c:pt>
                <c:pt idx="290">
                  <c:v>9.415584415584415E-4</c:v>
                </c:pt>
                <c:pt idx="291">
                  <c:v>9.4480519480519482E-4</c:v>
                </c:pt>
                <c:pt idx="292">
                  <c:v>9.4805194805194803E-4</c:v>
                </c:pt>
                <c:pt idx="293">
                  <c:v>9.5129870129870135E-4</c:v>
                </c:pt>
                <c:pt idx="294">
                  <c:v>9.5454545454545456E-4</c:v>
                </c:pt>
                <c:pt idx="295">
                  <c:v>9.5779220779220787E-4</c:v>
                </c:pt>
                <c:pt idx="296">
                  <c:v>9.6103896103896097E-4</c:v>
                </c:pt>
                <c:pt idx="297">
                  <c:v>9.642857142857144E-4</c:v>
                </c:pt>
                <c:pt idx="298">
                  <c:v>9.675324675324675E-4</c:v>
                </c:pt>
                <c:pt idx="299">
                  <c:v>9.7077922077922082E-4</c:v>
                </c:pt>
                <c:pt idx="300">
                  <c:v>9.7402597402597403E-4</c:v>
                </c:pt>
                <c:pt idx="301">
                  <c:v>9.7727272727272723E-4</c:v>
                </c:pt>
                <c:pt idx="302">
                  <c:v>9.8051948051948055E-4</c:v>
                </c:pt>
                <c:pt idx="303">
                  <c:v>9.8376623376623365E-4</c:v>
                </c:pt>
                <c:pt idx="304">
                  <c:v>9.8701298701298697E-4</c:v>
                </c:pt>
                <c:pt idx="305">
                  <c:v>9.9025974025974029E-4</c:v>
                </c:pt>
                <c:pt idx="306">
                  <c:v>9.935064935064936E-4</c:v>
                </c:pt>
                <c:pt idx="307">
                  <c:v>9.967532467532467E-4</c:v>
                </c:pt>
                <c:pt idx="308">
                  <c:v>1E-3</c:v>
                </c:pt>
                <c:pt idx="309">
                  <c:v>1.0032467532467531E-3</c:v>
                </c:pt>
                <c:pt idx="310">
                  <c:v>1.0064935064935064E-3</c:v>
                </c:pt>
                <c:pt idx="311">
                  <c:v>1.0097402597402598E-3</c:v>
                </c:pt>
                <c:pt idx="312">
                  <c:v>1.0129870129870131E-3</c:v>
                </c:pt>
                <c:pt idx="313">
                  <c:v>1.0162337662337662E-3</c:v>
                </c:pt>
                <c:pt idx="314">
                  <c:v>1.0194805194805195E-3</c:v>
                </c:pt>
                <c:pt idx="315">
                  <c:v>1.0227272727272726E-3</c:v>
                </c:pt>
                <c:pt idx="316">
                  <c:v>1.0259740259740261E-3</c:v>
                </c:pt>
                <c:pt idx="317">
                  <c:v>1.0292207792207792E-3</c:v>
                </c:pt>
                <c:pt idx="318">
                  <c:v>1.0324675324675325E-3</c:v>
                </c:pt>
                <c:pt idx="319">
                  <c:v>1.0357142857142856E-3</c:v>
                </c:pt>
                <c:pt idx="320">
                  <c:v>1.038961038961039E-3</c:v>
                </c:pt>
                <c:pt idx="321">
                  <c:v>1.0422077922077923E-3</c:v>
                </c:pt>
                <c:pt idx="322">
                  <c:v>1.0454545454545456E-3</c:v>
                </c:pt>
                <c:pt idx="323">
                  <c:v>1.0487012987012987E-3</c:v>
                </c:pt>
                <c:pt idx="324">
                  <c:v>1.051948051948052E-3</c:v>
                </c:pt>
                <c:pt idx="325">
                  <c:v>1.0551948051948051E-3</c:v>
                </c:pt>
                <c:pt idx="326">
                  <c:v>1.0584415584415584E-3</c:v>
                </c:pt>
                <c:pt idx="327">
                  <c:v>1.0616883116883117E-3</c:v>
                </c:pt>
                <c:pt idx="328">
                  <c:v>1.0649350649350648E-3</c:v>
                </c:pt>
                <c:pt idx="329">
                  <c:v>1.0681818181818182E-3</c:v>
                </c:pt>
                <c:pt idx="330">
                  <c:v>1.0714285714285713E-3</c:v>
                </c:pt>
                <c:pt idx="331">
                  <c:v>1.0746753246753248E-3</c:v>
                </c:pt>
                <c:pt idx="332">
                  <c:v>1.0779220779220779E-3</c:v>
                </c:pt>
                <c:pt idx="333">
                  <c:v>1.0811688311688312E-3</c:v>
                </c:pt>
                <c:pt idx="334">
                  <c:v>1.0844155844155843E-3</c:v>
                </c:pt>
                <c:pt idx="335">
                  <c:v>1.0876623376623376E-3</c:v>
                </c:pt>
                <c:pt idx="336">
                  <c:v>1.090909090909091E-3</c:v>
                </c:pt>
                <c:pt idx="337">
                  <c:v>1.0941558441558443E-3</c:v>
                </c:pt>
                <c:pt idx="338">
                  <c:v>1.0974025974025974E-3</c:v>
                </c:pt>
                <c:pt idx="339">
                  <c:v>1.1006493506493507E-3</c:v>
                </c:pt>
                <c:pt idx="340">
                  <c:v>1.1038961038961038E-3</c:v>
                </c:pt>
                <c:pt idx="341">
                  <c:v>1.1071428571428571E-3</c:v>
                </c:pt>
                <c:pt idx="342">
                  <c:v>1.1103896103896104E-3</c:v>
                </c:pt>
                <c:pt idx="343">
                  <c:v>1.1136363636363637E-3</c:v>
                </c:pt>
                <c:pt idx="344">
                  <c:v>1.1168831168831168E-3</c:v>
                </c:pt>
                <c:pt idx="345">
                  <c:v>1.1201298701298702E-3</c:v>
                </c:pt>
                <c:pt idx="346">
                  <c:v>1.1233766233766233E-3</c:v>
                </c:pt>
                <c:pt idx="347">
                  <c:v>1.1266233766233768E-3</c:v>
                </c:pt>
                <c:pt idx="348">
                  <c:v>1.1298701298701299E-3</c:v>
                </c:pt>
                <c:pt idx="349">
                  <c:v>1.1331168831168832E-3</c:v>
                </c:pt>
                <c:pt idx="350">
                  <c:v>1.1363636363636363E-3</c:v>
                </c:pt>
                <c:pt idx="351">
                  <c:v>1.1396103896103896E-3</c:v>
                </c:pt>
                <c:pt idx="352">
                  <c:v>1.1428571428571429E-3</c:v>
                </c:pt>
                <c:pt idx="353">
                  <c:v>1.146103896103896E-3</c:v>
                </c:pt>
                <c:pt idx="354">
                  <c:v>1.1493506493506494E-3</c:v>
                </c:pt>
                <c:pt idx="355">
                  <c:v>1.1525974025974025E-3</c:v>
                </c:pt>
                <c:pt idx="356">
                  <c:v>1.1558441558441558E-3</c:v>
                </c:pt>
                <c:pt idx="357">
                  <c:v>1.1590909090909091E-3</c:v>
                </c:pt>
                <c:pt idx="358">
                  <c:v>1.1623376623376624E-3</c:v>
                </c:pt>
                <c:pt idx="359">
                  <c:v>1.1655844155844155E-3</c:v>
                </c:pt>
                <c:pt idx="360">
                  <c:v>1.1688311688311688E-3</c:v>
                </c:pt>
                <c:pt idx="361">
                  <c:v>1.1720779220779219E-3</c:v>
                </c:pt>
                <c:pt idx="362">
                  <c:v>1.1753246753246755E-3</c:v>
                </c:pt>
                <c:pt idx="363">
                  <c:v>1.1785714285714286E-3</c:v>
                </c:pt>
                <c:pt idx="364">
                  <c:v>1.1818181818181819E-3</c:v>
                </c:pt>
                <c:pt idx="365">
                  <c:v>1.185064935064935E-3</c:v>
                </c:pt>
                <c:pt idx="366">
                  <c:v>1.1883116883116883E-3</c:v>
                </c:pt>
                <c:pt idx="367">
                  <c:v>1.1915584415584416E-3</c:v>
                </c:pt>
                <c:pt idx="368">
                  <c:v>1.1948051948051949E-3</c:v>
                </c:pt>
                <c:pt idx="369">
                  <c:v>1.198051948051948E-3</c:v>
                </c:pt>
                <c:pt idx="370">
                  <c:v>1.2012987012987014E-3</c:v>
                </c:pt>
                <c:pt idx="371">
                  <c:v>1.2045454545454545E-3</c:v>
                </c:pt>
                <c:pt idx="372">
                  <c:v>1.2077922077922078E-3</c:v>
                </c:pt>
                <c:pt idx="373">
                  <c:v>1.2110389610389611E-3</c:v>
                </c:pt>
                <c:pt idx="374">
                  <c:v>1.2142857142857144E-3</c:v>
                </c:pt>
                <c:pt idx="375">
                  <c:v>1.2175324675324675E-3</c:v>
                </c:pt>
                <c:pt idx="376">
                  <c:v>1.2207792207792206E-3</c:v>
                </c:pt>
                <c:pt idx="377">
                  <c:v>1.2240259740259741E-3</c:v>
                </c:pt>
                <c:pt idx="378">
                  <c:v>1.2272727272727272E-3</c:v>
                </c:pt>
                <c:pt idx="379">
                  <c:v>1.2305194805194806E-3</c:v>
                </c:pt>
                <c:pt idx="380">
                  <c:v>1.2337662337662337E-3</c:v>
                </c:pt>
                <c:pt idx="381">
                  <c:v>1.237012987012987E-3</c:v>
                </c:pt>
                <c:pt idx="382">
                  <c:v>1.2402597402597403E-3</c:v>
                </c:pt>
                <c:pt idx="383">
                  <c:v>1.2435064935064936E-3</c:v>
                </c:pt>
                <c:pt idx="384">
                  <c:v>1.2467532467532467E-3</c:v>
                </c:pt>
                <c:pt idx="385">
                  <c:v>1.25E-3</c:v>
                </c:pt>
                <c:pt idx="386">
                  <c:v>1.2532467532467531E-3</c:v>
                </c:pt>
                <c:pt idx="387">
                  <c:v>1.2564935064935064E-3</c:v>
                </c:pt>
                <c:pt idx="388">
                  <c:v>1.2597402597402598E-3</c:v>
                </c:pt>
                <c:pt idx="389">
                  <c:v>1.2629870129870131E-3</c:v>
                </c:pt>
                <c:pt idx="390">
                  <c:v>1.2662337662337662E-3</c:v>
                </c:pt>
                <c:pt idx="391">
                  <c:v>1.2694805194805195E-3</c:v>
                </c:pt>
                <c:pt idx="392">
                  <c:v>1.2727272727272726E-3</c:v>
                </c:pt>
                <c:pt idx="393">
                  <c:v>1.2759740259740261E-3</c:v>
                </c:pt>
                <c:pt idx="394">
                  <c:v>1.2792207792207792E-3</c:v>
                </c:pt>
                <c:pt idx="395">
                  <c:v>1.2824675324675325E-3</c:v>
                </c:pt>
                <c:pt idx="396">
                  <c:v>1.2857142857142856E-3</c:v>
                </c:pt>
                <c:pt idx="397">
                  <c:v>1.288961038961039E-3</c:v>
                </c:pt>
                <c:pt idx="398">
                  <c:v>1.2922077922077923E-3</c:v>
                </c:pt>
                <c:pt idx="399">
                  <c:v>1.2954545454545456E-3</c:v>
                </c:pt>
                <c:pt idx="400">
                  <c:v>1.2987012987012987E-3</c:v>
                </c:pt>
              </c:numCache>
            </c:numRef>
          </c:xVal>
          <c:yVal>
            <c:numRef>
              <c:f>'modulation AM'!$K$1:$K$401</c:f>
              <c:numCache>
                <c:formatCode>General</c:formatCode>
                <c:ptCount val="401"/>
                <c:pt idx="0">
                  <c:v>58.016477501545609</c:v>
                </c:pt>
                <c:pt idx="1">
                  <c:v>35.269589816470948</c:v>
                </c:pt>
                <c:pt idx="2">
                  <c:v>-13.830584495568488</c:v>
                </c:pt>
                <c:pt idx="3">
                  <c:v>-51.240638744785649</c:v>
                </c:pt>
                <c:pt idx="4">
                  <c:v>-48.730879118287994</c:v>
                </c:pt>
                <c:pt idx="5">
                  <c:v>-9.2011943143103156</c:v>
                </c:pt>
                <c:pt idx="6">
                  <c:v>36.301252437360397</c:v>
                </c:pt>
                <c:pt idx="7">
                  <c:v>52.983240473553501</c:v>
                </c:pt>
                <c:pt idx="8">
                  <c:v>28.934270442506282</c:v>
                </c:pt>
                <c:pt idx="9">
                  <c:v>-16.415663305674528</c:v>
                </c:pt>
                <c:pt idx="10">
                  <c:v>-47.975141619254629</c:v>
                </c:pt>
                <c:pt idx="11">
                  <c:v>-42.167311262045345</c:v>
                </c:pt>
                <c:pt idx="12">
                  <c:v>-4.5391882228965486</c:v>
                </c:pt>
                <c:pt idx="13">
                  <c:v>35.34323800703141</c:v>
                </c:pt>
                <c:pt idx="14">
                  <c:v>47.134155668251438</c:v>
                </c:pt>
                <c:pt idx="15">
                  <c:v>22.807982744168378</c:v>
                </c:pt>
                <c:pt idx="16">
                  <c:v>-17.971455204497612</c:v>
                </c:pt>
                <c:pt idx="17">
                  <c:v>-43.720670269795178</c:v>
                </c:pt>
                <c:pt idx="18">
                  <c:v>-35.454123246657183</c:v>
                </c:pt>
                <c:pt idx="19">
                  <c:v>-0.65834318363815203</c:v>
                </c:pt>
                <c:pt idx="20">
                  <c:v>33.341371006833477</c:v>
                </c:pt>
                <c:pt idx="21">
                  <c:v>40.838329599300472</c:v>
                </c:pt>
                <c:pt idx="22">
                  <c:v>17.176159562240549</c:v>
                </c:pt>
                <c:pt idx="23">
                  <c:v>-18.52872296334683</c:v>
                </c:pt>
                <c:pt idx="24">
                  <c:v>-38.80035317751689</c:v>
                </c:pt>
                <c:pt idx="25">
                  <c:v>-28.945205607106082</c:v>
                </c:pt>
                <c:pt idx="26">
                  <c:v>2.3439484820463354</c:v>
                </c:pt>
                <c:pt idx="27">
                  <c:v>30.534245942507269</c:v>
                </c:pt>
                <c:pt idx="28">
                  <c:v>34.477191166798605</c:v>
                </c:pt>
                <c:pt idx="29">
                  <c:v>12.253896291911344</c:v>
                </c:pt>
                <c:pt idx="30">
                  <c:v>-18.212962964051247</c:v>
                </c:pt>
                <c:pt idx="31">
                  <c:v>-33.57829716748131</c:v>
                </c:pt>
                <c:pt idx="32">
                  <c:v>-22.948059123128381</c:v>
                </c:pt>
                <c:pt idx="33">
                  <c:v>4.4655579325441375</c:v>
                </c:pt>
                <c:pt idx="34">
                  <c:v>27.225891634704148</c:v>
                </c:pt>
                <c:pt idx="35">
                  <c:v>28.413827485946044</c:v>
                </c:pt>
                <c:pt idx="36">
                  <c:v>8.1694261125615757</c:v>
                </c:pt>
                <c:pt idx="37">
                  <c:v>-17.233265449756306</c:v>
                </c:pt>
                <c:pt idx="38">
                  <c:v>-28.429890532158691</c:v>
                </c:pt>
                <c:pt idx="39">
                  <c:v>-17.699831523344123</c:v>
                </c:pt>
                <c:pt idx="40">
                  <c:v>5.7982514827695226</c:v>
                </c:pt>
                <c:pt idx="41">
                  <c:v>23.760199801184708</c:v>
                </c:pt>
                <c:pt idx="42">
                  <c:v>22.964134040212734</c:v>
                </c:pt>
                <c:pt idx="43">
                  <c:v>4.9555846244863559</c:v>
                </c:pt>
                <c:pt idx="44">
                  <c:v>-15.863575531441857</c:v>
                </c:pt>
                <c:pt idx="45">
                  <c:v>-23.711141842716852</c:v>
                </c:pt>
                <c:pt idx="46">
                  <c:v>-13.349818383190398</c:v>
                </c:pt>
                <c:pt idx="47">
                  <c:v>6.5177400058734163</c:v>
                </c:pt>
                <c:pt idx="48">
                  <c:v>20.491705776994799</c:v>
                </c:pt>
                <c:pt idx="49">
                  <c:v>18.372251657094701</c:v>
                </c:pt>
                <c:pt idx="50">
                  <c:v>2.5499771523306856</c:v>
                </c:pt>
                <c:pt idx="51">
                  <c:v>-14.417985335234375</c:v>
                </c:pt>
                <c:pt idx="52">
                  <c:v>-19.729691324781474</c:v>
                </c:pt>
                <c:pt idx="53">
                  <c:v>-9.9499095862345435</c:v>
                </c:pt>
                <c:pt idx="54">
                  <c:v>6.8660342529302874</c:v>
                </c:pt>
                <c:pt idx="55">
                  <c:v>17.75525012907676</c:v>
                </c:pt>
                <c:pt idx="56">
                  <c:v>14.792385886407571</c:v>
                </c:pt>
                <c:pt idx="57">
                  <c:v>0.80379333847646084</c:v>
                </c:pt>
                <c:pt idx="58">
                  <c:v>-13.22221719742063</c:v>
                </c:pt>
                <c:pt idx="59">
                  <c:v>-16.719987410872729</c:v>
                </c:pt>
                <c:pt idx="60">
                  <c:v>-7.4537629476952576</c:v>
                </c:pt>
                <c:pt idx="61">
                  <c:v>7.1276753133949526</c:v>
                </c:pt>
                <c:pt idx="62">
                  <c:v>15.837153225686697</c:v>
                </c:pt>
                <c:pt idx="63">
                  <c:v>12.278545005960488</c:v>
                </c:pt>
                <c:pt idx="64">
                  <c:v>-0.5015494343224326</c:v>
                </c:pt>
                <c:pt idx="65">
                  <c:v>-12.583798369186672</c:v>
                </c:pt>
                <c:pt idx="66">
                  <c:v>-14.82475947149409</c:v>
                </c:pt>
                <c:pt idx="67">
                  <c:v>-5.7247194010093549</c:v>
                </c:pt>
                <c:pt idx="68">
                  <c:v>7.6019526850534653</c:v>
                </c:pt>
                <c:pt idx="69">
                  <c:v>14.95040818702692</c:v>
                </c:pt>
                <c:pt idx="70">
                  <c:v>10.78304007236019</c:v>
                </c:pt>
                <c:pt idx="71">
                  <c:v>-1.6314428401029304</c:v>
                </c:pt>
                <c:pt idx="72">
                  <c:v>-12.763549308833937</c:v>
                </c:pt>
                <c:pt idx="73">
                  <c:v>-14.084370364710045</c:v>
                </c:pt>
                <c:pt idx="74">
                  <c:v>-4.5517067639281512</c:v>
                </c:pt>
                <c:pt idx="75">
                  <c:v>8.5735801671316434</c:v>
                </c:pt>
                <c:pt idx="76">
                  <c:v>15.216052033179768</c:v>
                </c:pt>
                <c:pt idx="77">
                  <c:v>10.163824826115549</c:v>
                </c:pt>
                <c:pt idx="78">
                  <c:v>-2.8708711902731401</c:v>
                </c:pt>
                <c:pt idx="79">
                  <c:v>-13.950899515295321</c:v>
                </c:pt>
                <c:pt idx="80">
                  <c:v>-14.434947173547584</c:v>
                </c:pt>
                <c:pt idx="81">
                  <c:v>-3.6716787658635477</c:v>
                </c:pt>
                <c:pt idx="82">
                  <c:v>10.284440571941525</c:v>
                </c:pt>
                <c:pt idx="83">
                  <c:v>16.652340388086913</c:v>
                </c:pt>
                <c:pt idx="84">
                  <c:v>10.199981855012398</c:v>
                </c:pt>
                <c:pt idx="85">
                  <c:v>-4.4953838957651433</c:v>
                </c:pt>
                <c:pt idx="86">
                  <c:v>-16.245216314256016</c:v>
                </c:pt>
                <c:pt idx="87">
                  <c:v>-15.715425226906566</c:v>
                </c:pt>
                <c:pt idx="88">
                  <c:v>-2.7965640751838134</c:v>
                </c:pt>
                <c:pt idx="89">
                  <c:v>12.908921619565207</c:v>
                </c:pt>
                <c:pt idx="90">
                  <c:v>19.172674455408323</c:v>
                </c:pt>
                <c:pt idx="91">
                  <c:v>10.613951710200373</c:v>
                </c:pt>
                <c:pt idx="92">
                  <c:v>-6.7428595138817986</c:v>
                </c:pt>
                <c:pt idx="93">
                  <c:v>-19.644811676243162</c:v>
                </c:pt>
                <c:pt idx="94">
                  <c:v>-17.682865945715655</c:v>
                </c:pt>
                <c:pt idx="95">
                  <c:v>-1.6423065899575267</c:v>
                </c:pt>
                <c:pt idx="96">
                  <c:v>16.535054992934892</c:v>
                </c:pt>
                <c:pt idx="97">
                  <c:v>22.592469263740554</c:v>
                </c:pt>
                <c:pt idx="98">
                  <c:v>11.098515725834341</c:v>
                </c:pt>
                <c:pt idx="99">
                  <c:v>-9.7885956522207511</c:v>
                </c:pt>
                <c:pt idx="100">
                  <c:v>-24.04462545765432</c:v>
                </c:pt>
                <c:pt idx="101">
                  <c:v>-20.034690921549632</c:v>
                </c:pt>
                <c:pt idx="102">
                  <c:v>4.2602326932430129E-2</c:v>
                </c:pt>
                <c:pt idx="103">
                  <c:v>21.15316548086869</c:v>
                </c:pt>
                <c:pt idx="104">
                  <c:v>26.64437577009198</c:v>
                </c:pt>
                <c:pt idx="105">
                  <c:v>11.346132329586323</c:v>
                </c:pt>
                <c:pt idx="106">
                  <c:v>-13.725967509279975</c:v>
                </c:pt>
                <c:pt idx="107">
                  <c:v>-29.242828671645654</c:v>
                </c:pt>
                <c:pt idx="108">
                  <c:v>-22.435875670284542</c:v>
                </c:pt>
                <c:pt idx="109">
                  <c:v>2.4516509178386086</c:v>
                </c:pt>
                <c:pt idx="110">
                  <c:v>26.653081584185877</c:v>
                </c:pt>
                <c:pt idx="111">
                  <c:v>31.000544161327092</c:v>
                </c:pt>
                <c:pt idx="112">
                  <c:v>11.078026522888868</c:v>
                </c:pt>
                <c:pt idx="113">
                  <c:v>-18.554408806995347</c:v>
                </c:pt>
                <c:pt idx="114">
                  <c:v>-34.955813504967239</c:v>
                </c:pt>
                <c:pt idx="115">
                  <c:v>-24.548719017269867</c:v>
                </c:pt>
                <c:pt idx="116">
                  <c:v>5.7001722183402679</c:v>
                </c:pt>
                <c:pt idx="117">
                  <c:v>32.830210265480417</c:v>
                </c:pt>
                <c:pt idx="118">
                  <c:v>35.300004978549246</c:v>
                </c:pt>
                <c:pt idx="119">
                  <c:v>10.070460352755294</c:v>
                </c:pt>
                <c:pt idx="120">
                  <c:v>-24.175825166219632</c:v>
                </c:pt>
                <c:pt idx="121">
                  <c:v>-40.840305739575413</c:v>
                </c:pt>
                <c:pt idx="122">
                  <c:v>-26.062585351922625</c:v>
                </c:pt>
                <c:pt idx="123">
                  <c:v>9.8123533243452457</c:v>
                </c:pt>
                <c:pt idx="124">
                  <c:v>39.400002225152498</c:v>
                </c:pt>
                <c:pt idx="125">
                  <c:v>39.178801862307509</c:v>
                </c:pt>
                <c:pt idx="126">
                  <c:v>8.1758659884793001</c:v>
                </c:pt>
                <c:pt idx="127">
                  <c:v>-30.399808011216184</c:v>
                </c:pt>
                <c:pt idx="128">
                  <c:v>-46.520713957968162</c:v>
                </c:pt>
                <c:pt idx="129">
                  <c:v>-26.721026045210248</c:v>
                </c:pt>
                <c:pt idx="130">
                  <c:v>14.716562953474954</c:v>
                </c:pt>
                <c:pt idx="131">
                  <c:v>46.019598162673134</c:v>
                </c:pt>
                <c:pt idx="132">
                  <c:v>42.300273438745975</c:v>
                </c:pt>
                <c:pt idx="133">
                  <c:v>5.3369800847688813</c:v>
                </c:pt>
                <c:pt idx="134">
                  <c:v>-36.957241909004189</c:v>
                </c:pt>
                <c:pt idx="135">
                  <c:v>-51.619372757726211</c:v>
                </c:pt>
                <c:pt idx="136">
                  <c:v>-26.343922216145756</c:v>
                </c:pt>
                <c:pt idx="137">
                  <c:v>20.24943632541796</c:v>
                </c:pt>
                <c:pt idx="138">
                  <c:v>52.314815396820784</c:v>
                </c:pt>
                <c:pt idx="139">
                  <c:v>44.382872725075714</c:v>
                </c:pt>
                <c:pt idx="140">
                  <c:v>1.5927382798570686</c:v>
                </c:pt>
                <c:pt idx="141">
                  <c:v>-43.521157826964092</c:v>
                </c:pt>
                <c:pt idx="142">
                  <c:v>-55.787084169543277</c:v>
                </c:pt>
                <c:pt idx="143">
                  <c:v>-24.842732967357346</c:v>
                </c:pt>
                <c:pt idx="144">
                  <c:v>26.168382271840795</c:v>
                </c:pt>
                <c:pt idx="145">
                  <c:v>57.910163275968749</c:v>
                </c:pt>
                <c:pt idx="146">
                  <c:v>45.223131138192649</c:v>
                </c:pt>
                <c:pt idx="147">
                  <c:v>-2.9245825198332329</c:v>
                </c:pt>
                <c:pt idx="148">
                  <c:v>-49.733044074543848</c:v>
                </c:pt>
                <c:pt idx="149">
                  <c:v>-58.731334704967864</c:v>
                </c:pt>
                <c:pt idx="150">
                  <c:v>-22.22754235459804</c:v>
                </c:pt>
                <c:pt idx="151">
                  <c:v>32.171432387288085</c:v>
                </c:pt>
                <c:pt idx="152">
                  <c:v>62.45930631018723</c:v>
                </c:pt>
                <c:pt idx="153">
                  <c:v>44.711801517962094</c:v>
                </c:pt>
                <c:pt idx="154">
                  <c:v>-8.0007129524917477</c:v>
                </c:pt>
                <c:pt idx="155">
                  <c:v>-55.232341912637573</c:v>
                </c:pt>
                <c:pt idx="156">
                  <c:v>-60.239767302451085</c:v>
                </c:pt>
                <c:pt idx="157">
                  <c:v>-18.605321248916475</c:v>
                </c:pt>
                <c:pt idx="158">
                  <c:v>37.922701351717926</c:v>
                </c:pt>
                <c:pt idx="159">
                  <c:v>65.673349579797105</c:v>
                </c:pt>
                <c:pt idx="160">
                  <c:v>42.841813050897485</c:v>
                </c:pt>
                <c:pt idx="161">
                  <c:v>-13.358219750612966</c:v>
                </c:pt>
                <c:pt idx="162">
                  <c:v>-59.686566554701301</c:v>
                </c:pt>
                <c:pt idx="163">
                  <c:v>-60.196900241279344</c:v>
                </c:pt>
                <c:pt idx="164">
                  <c:v>-14.16959348416392</c:v>
                </c:pt>
                <c:pt idx="165">
                  <c:v>43.081228430639698</c:v>
                </c:pt>
                <c:pt idx="166">
                  <c:v>67.344505702081975</c:v>
                </c:pt>
                <c:pt idx="167">
                  <c:v>39.70738815716129</c:v>
                </c:pt>
                <c:pt idx="168">
                  <c:v>-18.681141481303833</c:v>
                </c:pt>
                <c:pt idx="169">
                  <c:v>-62.819431758784937</c:v>
                </c:pt>
                <c:pt idx="170">
                  <c:v>-58.592672747021162</c:v>
                </c:pt>
                <c:pt idx="171">
                  <c:v>-9.182451456102541</c:v>
                </c:pt>
                <c:pt idx="172">
                  <c:v>47.33066645479586</c:v>
                </c:pt>
                <c:pt idx="173">
                  <c:v>67.363100403514323</c:v>
                </c:pt>
                <c:pt idx="174">
                  <c:v>35.494444466247877</c:v>
                </c:pt>
                <c:pt idx="175">
                  <c:v>-23.643244834046456</c:v>
                </c:pt>
                <c:pt idx="176">
                  <c:v>-64.43452304523035</c:v>
                </c:pt>
                <c:pt idx="177">
                  <c:v>-55.522108121170696</c:v>
                </c:pt>
                <c:pt idx="178">
                  <c:v>-3.9505383992450454</c:v>
                </c:pt>
                <c:pt idx="179">
                  <c:v>50.407203045223326</c:v>
                </c:pt>
                <c:pt idx="180">
                  <c:v>65.726449840679265</c:v>
                </c:pt>
                <c:pt idx="181">
                  <c:v>30.46316626383712</c:v>
                </c:pt>
                <c:pt idx="182">
                  <c:v>-27.937392938735286</c:v>
                </c:pt>
                <c:pt idx="183">
                  <c:v>-64.432446314336616</c:v>
                </c:pt>
                <c:pt idx="184">
                  <c:v>-51.176157600917875</c:v>
                </c:pt>
                <c:pt idx="185">
                  <c:v>1.2028559880164871</c:v>
                </c:pt>
                <c:pt idx="186">
                  <c:v>52.123246765886947</c:v>
                </c:pt>
                <c:pt idx="187">
                  <c:v>62.538846924935079</c:v>
                </c:pt>
                <c:pt idx="188">
                  <c:v>24.924312608944785</c:v>
                </c:pt>
                <c:pt idx="189">
                  <c:v>-31.303415831028751</c:v>
                </c:pt>
                <c:pt idx="190">
                  <c:v>-62.819942006757927</c:v>
                </c:pt>
                <c:pt idx="191">
                  <c:v>-45.824554253825966</c:v>
                </c:pt>
                <c:pt idx="192">
                  <c:v>5.9670994618200242</c:v>
                </c:pt>
                <c:pt idx="193">
                  <c:v>52.384775434933175</c:v>
                </c:pt>
                <c:pt idx="194">
                  <c:v>58.002664517466705</c:v>
                </c:pt>
                <c:pt idx="195">
                  <c:v>19.211373951609666</c:v>
                </c:pt>
                <c:pt idx="196">
                  <c:v>-33.552001280413371</c:v>
                </c:pt>
                <c:pt idx="197">
                  <c:v>-59.710150763259755</c:v>
                </c:pt>
                <c:pt idx="198">
                  <c:v>-39.792199062871518</c:v>
                </c:pt>
                <c:pt idx="199">
                  <c:v>10.072311973636365</c:v>
                </c:pt>
                <c:pt idx="200">
                  <c:v>51.200793204252179</c:v>
                </c:pt>
                <c:pt idx="201">
                  <c:v>52.401353138757464</c:v>
                </c:pt>
                <c:pt idx="202">
                  <c:v>13.651047903422244</c:v>
                </c:pt>
                <c:pt idx="203">
                  <c:v>-34.582470600373505</c:v>
                </c:pt>
                <c:pt idx="204">
                  <c:v>-55.313984012743958</c:v>
                </c:pt>
                <c:pt idx="205">
                  <c:v>-33.431160413800569</c:v>
                </c:pt>
                <c:pt idx="206">
                  <c:v>13.31375035597004</c:v>
                </c:pt>
                <c:pt idx="207">
                  <c:v>48.684029220874685</c:v>
                </c:pt>
                <c:pt idx="208">
                  <c:v>46.07581252173771</c:v>
                </c:pt>
                <c:pt idx="209">
                  <c:v>8.5346464931034696</c:v>
                </c:pt>
                <c:pt idx="210">
                  <c:v>-34.392838472644591</c:v>
                </c:pt>
                <c:pt idx="211">
                  <c:v>-49.923324977600323</c:v>
                </c:pt>
                <c:pt idx="212">
                  <c:v>-27.0907446406448</c:v>
                </c:pt>
                <c:pt idx="213">
                  <c:v>15.570309892581323</c:v>
                </c:pt>
                <c:pt idx="214">
                  <c:v>45.042773709439196</c:v>
                </c:pt>
                <c:pt idx="215">
                  <c:v>39.39618863614016</c:v>
                </c:pt>
                <c:pt idx="216">
                  <c:v>4.0929594774005409</c:v>
                </c:pt>
                <c:pt idx="217">
                  <c:v>-33.081231455130016</c:v>
                </c:pt>
                <c:pt idx="218">
                  <c:v>-43.887494750686798</c:v>
                </c:pt>
                <c:pt idx="219">
                  <c:v>-21.088256298252649</c:v>
                </c:pt>
                <c:pt idx="220">
                  <c:v>16.815488734724749</c:v>
                </c:pt>
                <c:pt idx="221">
                  <c:v>40.564520412965479</c:v>
                </c:pt>
                <c:pt idx="222">
                  <c:v>32.731540756137093</c:v>
                </c:pt>
                <c:pt idx="223">
                  <c:v>0.47678888130434527</c:v>
                </c:pt>
                <c:pt idx="224">
                  <c:v>-30.838497533173101</c:v>
                </c:pt>
                <c:pt idx="225">
                  <c:v>-37.585002380671362</c:v>
                </c:pt>
                <c:pt idx="226">
                  <c:v>-15.682998465496601</c:v>
                </c:pt>
                <c:pt idx="227">
                  <c:v>17.119825819594833</c:v>
                </c:pt>
                <c:pt idx="228">
                  <c:v>35.592799848114794</c:v>
                </c:pt>
                <c:pt idx="229">
                  <c:v>26.420002468222858</c:v>
                </c:pt>
                <c:pt idx="230">
                  <c:v>-2.2551338594865133</c:v>
                </c:pt>
                <c:pt idx="231">
                  <c:v>-27.932612436325712</c:v>
                </c:pt>
                <c:pt idx="232">
                  <c:v>-31.393006235358207</c:v>
                </c:pt>
                <c:pt idx="233">
                  <c:v>-11.055771782054599</c:v>
                </c:pt>
                <c:pt idx="234">
                  <c:v>16.644575007288953</c:v>
                </c:pt>
                <c:pt idx="235">
                  <c:v>30.499183141167986</c:v>
                </c:pt>
                <c:pt idx="236">
                  <c:v>20.74201065426076</c:v>
                </c:pt>
                <c:pt idx="237">
                  <c:v>-4.139790722769896</c:v>
                </c:pt>
                <c:pt idx="238">
                  <c:v>-24.686209704610796</c:v>
                </c:pt>
                <c:pt idx="239">
                  <c:v>-25.657110620758612</c:v>
                </c:pt>
                <c:pt idx="240">
                  <c:v>-7.2956417757871792</c:v>
                </c:pt>
                <c:pt idx="241">
                  <c:v>15.627151604310075</c:v>
                </c:pt>
                <c:pt idx="242">
                  <c:v>25.652859188511368</c:v>
                </c:pt>
                <c:pt idx="243">
                  <c:v>15.89890192795945</c:v>
                </c:pt>
                <c:pt idx="244">
                  <c:v>-5.3047691239340589</c:v>
                </c:pt>
                <c:pt idx="245">
                  <c:v>-21.449167418824779</c:v>
                </c:pt>
                <c:pt idx="246">
                  <c:v>-20.664089555779615</c:v>
                </c:pt>
                <c:pt idx="247">
                  <c:v>-4.395100333477405</c:v>
                </c:pt>
                <c:pt idx="248">
                  <c:v>14.359614424730786</c:v>
                </c:pt>
                <c:pt idx="249">
                  <c:v>21.390401477277088</c:v>
                </c:pt>
                <c:pt idx="250">
                  <c:v>11.998700907270219</c:v>
                </c:pt>
                <c:pt idx="251">
                  <c:v>-5.9548662174986164</c:v>
                </c:pt>
                <c:pt idx="252">
                  <c:v>-18.568621960426299</c:v>
                </c:pt>
                <c:pt idx="253">
                  <c:v>-16.619871593004909</c:v>
                </c:pt>
                <c:pt idx="254">
                  <c:v>-2.254005419142751</c:v>
                </c:pt>
                <c:pt idx="255">
                  <c:v>13.162063252949105</c:v>
                </c:pt>
                <c:pt idx="256">
                  <c:v>17.988326370694519</c:v>
                </c:pt>
                <c:pt idx="257">
                  <c:v>9.0502907717862513</c:v>
                </c:pt>
                <c:pt idx="258">
                  <c:v>-6.3516016556235799</c:v>
                </c:pt>
                <c:pt idx="259">
                  <c:v>-16.359009727234959</c:v>
                </c:pt>
                <c:pt idx="260">
                  <c:v>-13.634658254461959</c:v>
                </c:pt>
                <c:pt idx="261">
                  <c:v>-0.69190844123742667</c:v>
                </c:pt>
                <c:pt idx="262">
                  <c:v>12.353283862155475</c:v>
                </c:pt>
                <c:pt idx="263">
                  <c:v>15.640803228876511</c:v>
                </c:pt>
                <c:pt idx="264">
                  <c:v>6.9664193764790108</c:v>
                </c:pt>
                <c:pt idx="265">
                  <c:v>-6.7874629913147979</c:v>
                </c:pt>
                <c:pt idx="266">
                  <c:v>-15.074741095117039</c:v>
                </c:pt>
                <c:pt idx="267">
                  <c:v>-11.716424420285577</c:v>
                </c:pt>
                <c:pt idx="268">
                  <c:v>0.53236102408548192</c:v>
                </c:pt>
                <c:pt idx="269">
                  <c:v>12.221220852608523</c:v>
                </c:pt>
                <c:pt idx="270">
                  <c:v>14.444429471125437</c:v>
                </c:pt>
                <c:pt idx="271">
                  <c:v>5.5752183859125326</c:v>
                </c:pt>
                <c:pt idx="272">
                  <c:v>-7.5571756868097735</c:v>
                </c:pt>
                <c:pt idx="273">
                  <c:v>-14.887886661219387</c:v>
                </c:pt>
                <c:pt idx="274">
                  <c:v>-10.773316515889341</c:v>
                </c:pt>
                <c:pt idx="275">
                  <c:v>1.6956232507384865</c:v>
                </c:pt>
                <c:pt idx="276">
                  <c:v>12.995880625051884</c:v>
                </c:pt>
                <c:pt idx="277">
                  <c:v>14.391369670238394</c:v>
                </c:pt>
                <c:pt idx="278">
                  <c:v>4.6391664333985974</c:v>
                </c:pt>
                <c:pt idx="279">
                  <c:v>-8.9285561250709193</c:v>
                </c:pt>
                <c:pt idx="280">
                  <c:v>-15.872823433657063</c:v>
                </c:pt>
                <c:pt idx="281">
                  <c:v>-10.624687697430492</c:v>
                </c:pt>
                <c:pt idx="282">
                  <c:v>3.0820430170761246</c:v>
                </c:pt>
                <c:pt idx="283">
                  <c:v>14.827060717424233</c:v>
                </c:pt>
                <c:pt idx="284">
                  <c:v>15.37143066984209</c:v>
                </c:pt>
                <c:pt idx="285">
                  <c:v>3.8797755823720999</c:v>
                </c:pt>
                <c:pt idx="286">
                  <c:v>-11.115547668664979</c:v>
                </c:pt>
                <c:pt idx="287">
                  <c:v>-17.999185867603106</c:v>
                </c:pt>
                <c:pt idx="288">
                  <c:v>-11.019756390162689</c:v>
                </c:pt>
                <c:pt idx="289">
                  <c:v>4.9541301511309097</c:v>
                </c:pt>
                <c:pt idx="290">
                  <c:v>17.768885411364028</c:v>
                </c:pt>
                <c:pt idx="291">
                  <c:v>17.182868089195217</c:v>
                </c:pt>
                <c:pt idx="292">
                  <c:v>3.0057804391037166</c:v>
                </c:pt>
                <c:pt idx="293">
                  <c:v>-14.255852910010015</c:v>
                </c:pt>
                <c:pt idx="294">
                  <c:v>-21.133746128896611</c:v>
                </c:pt>
                <c:pt idx="295">
                  <c:v>-11.662211340476102</c:v>
                </c:pt>
                <c:pt idx="296">
                  <c:v>7.5256471050322071</c:v>
                </c:pt>
                <c:pt idx="297">
                  <c:v>21.772537281592452</c:v>
                </c:pt>
                <c:pt idx="298">
                  <c:v>19.550961308852216</c:v>
                </c:pt>
                <c:pt idx="299">
                  <c:v>1.7423048877041787</c:v>
                </c:pt>
                <c:pt idx="300">
                  <c:v>-18.395176086597168</c:v>
                </c:pt>
                <c:pt idx="301">
                  <c:v>-25.051072645632079</c:v>
                </c:pt>
                <c:pt idx="302">
                  <c:v>-12.238570781874953</c:v>
                </c:pt>
                <c:pt idx="303">
                  <c:v>10.938857664114849</c:v>
                </c:pt>
                <c:pt idx="304">
                  <c:v>26.687861779426321</c:v>
                </c:pt>
                <c:pt idx="305">
                  <c:v>22.152720381641664</c:v>
                </c:pt>
                <c:pt idx="306">
                  <c:v>-0.1416008056290734</c:v>
                </c:pt>
                <c:pt idx="307">
                  <c:v>-23.479513078770609</c:v>
                </c:pt>
                <c:pt idx="308">
                  <c:v>-29.452053639485186</c:v>
                </c:pt>
                <c:pt idx="309">
                  <c:v>-12.447780425275045</c:v>
                </c:pt>
                <c:pt idx="310">
                  <c:v>15.248169573892275</c:v>
                </c:pt>
                <c:pt idx="311">
                  <c:v>32.27374930228676</c:v>
                </c:pt>
                <c:pt idx="312">
                  <c:v>24.645558136494426</c:v>
                </c:pt>
                <c:pt idx="313">
                  <c:v>-2.809512713274958</c:v>
                </c:pt>
                <c:pt idx="314">
                  <c:v>-29.356222905113114</c:v>
                </c:pt>
                <c:pt idx="315">
                  <c:v>-33.98868953658571</c:v>
                </c:pt>
                <c:pt idx="316">
                  <c:v>-12.029432915819939</c:v>
                </c:pt>
                <c:pt idx="317">
                  <c:v>20.411661672394207</c:v>
                </c:pt>
                <c:pt idx="318">
                  <c:v>38.216434069648891</c:v>
                </c:pt>
                <c:pt idx="319">
                  <c:v>26.697420320203182</c:v>
                </c:pt>
                <c:pt idx="320">
                  <c:v>-6.3403726136853304</c:v>
                </c:pt>
                <c:pt idx="321">
                  <c:v>-35.783845759215943</c:v>
                </c:pt>
                <c:pt idx="322">
                  <c:v>-38.29301460660006</c:v>
                </c:pt>
                <c:pt idx="323">
                  <c:v>-10.788118953766038</c:v>
                </c:pt>
                <c:pt idx="324">
                  <c:v>26.291292324079851</c:v>
                </c:pt>
                <c:pt idx="325">
                  <c:v>44.15415842769044</c:v>
                </c:pt>
                <c:pt idx="326">
                  <c:v>28.015745619132804</c:v>
                </c:pt>
                <c:pt idx="327">
                  <c:v>-10.718963072041351</c:v>
                </c:pt>
                <c:pt idx="328">
                  <c:v>-42.449865715582035</c:v>
                </c:pt>
                <c:pt idx="329">
                  <c:v>-42.007651349345878</c:v>
                </c:pt>
                <c:pt idx="330">
                  <c:v>-8.6117661404121915</c:v>
                </c:pt>
                <c:pt idx="331">
                  <c:v>32.661821388006516</c:v>
                </c:pt>
                <c:pt idx="332">
                  <c:v>49.706095365421405</c:v>
                </c:pt>
                <c:pt idx="333">
                  <c:v>28.372736271494208</c:v>
                </c:pt>
                <c:pt idx="334">
                  <c:v>-15.834983254071169</c:v>
                </c:pt>
                <c:pt idx="335">
                  <c:v>-48.994918446593239</c:v>
                </c:pt>
                <c:pt idx="336">
                  <c:v>-44.815362182657758</c:v>
                </c:pt>
                <c:pt idx="337">
                  <c:v>-5.4823553435046897</c:v>
                </c:pt>
                <c:pt idx="338">
                  <c:v>39.227709657619165</c:v>
                </c:pt>
                <c:pt idx="339">
                  <c:v>54.503049679695479</c:v>
                </c:pt>
                <c:pt idx="340">
                  <c:v>27.624749048680929</c:v>
                </c:pt>
                <c:pt idx="341">
                  <c:v>-21.490830195492268</c:v>
                </c:pt>
                <c:pt idx="342">
                  <c:v>-55.041376779155989</c:v>
                </c:pt>
                <c:pt idx="343">
                  <c:v>-46.465053961899919</c:v>
                </c:pt>
                <c:pt idx="344">
                  <c:v>-1.4780790864135338</c:v>
                </c:pt>
                <c:pt idx="345">
                  <c:v>45.646555068002243</c:v>
                </c:pt>
                <c:pt idx="346">
                  <c:v>58.217301962069591</c:v>
                </c:pt>
                <c:pt idx="347">
                  <c:v>25.72413670374506</c:v>
                </c:pt>
                <c:pt idx="348">
                  <c:v>-27.417420428570768</c:v>
                </c:pt>
                <c:pt idx="349">
                  <c:v>-60.223859433958417</c:v>
                </c:pt>
                <c:pt idx="350">
                  <c:v>-46.79200373857941</c:v>
                </c:pt>
                <c:pt idx="351">
                  <c:v>3.2332370856444825</c:v>
                </c:pt>
                <c:pt idx="352">
                  <c:v>51.557045804730151</c:v>
                </c:pt>
                <c:pt idx="353">
                  <c:v>60.589033081922395</c:v>
                </c:pt>
                <c:pt idx="354">
                  <c:v>22.722535872162801</c:v>
                </c:pt>
                <c:pt idx="355">
                  <c:v>-33.296675090011597</c:v>
                </c:pt>
                <c:pt idx="356">
                  <c:v>-64.219034840684344</c:v>
                </c:pt>
                <c:pt idx="357">
                  <c:v>-45.730581488078442</c:v>
                </c:pt>
                <c:pt idx="358">
                  <c:v>8.408857512077585</c:v>
                </c:pt>
                <c:pt idx="359">
                  <c:v>56.609007617979707</c:v>
                </c:pt>
                <c:pt idx="360">
                  <c:v>61.447063692297093</c:v>
                </c:pt>
                <c:pt idx="361">
                  <c:v>18.765350445431988</c:v>
                </c:pt>
                <c:pt idx="362">
                  <c:v>-38.788700388903216</c:v>
                </c:pt>
                <c:pt idx="363">
                  <c:v>-66.772147792450269</c:v>
                </c:pt>
                <c:pt idx="364">
                  <c:v>-43.318402840483756</c:v>
                </c:pt>
                <c:pt idx="365">
                  <c:v>13.752691429985845</c:v>
                </c:pt>
                <c:pt idx="366">
                  <c:v>60.492931565120209</c:v>
                </c:pt>
                <c:pt idx="367">
                  <c:v>60.722137533454259</c:v>
                </c:pt>
                <c:pt idx="368">
                  <c:v>14.077953588884499</c:v>
                </c:pt>
                <c:pt idx="369">
                  <c:v>-43.561276531496546</c:v>
                </c:pt>
                <c:pt idx="370">
                  <c:v>-67.717977108717093</c:v>
                </c:pt>
                <c:pt idx="371">
                  <c:v>-39.691594556941041</c:v>
                </c:pt>
                <c:pt idx="372">
                  <c:v>18.941764021901044</c:v>
                </c:pt>
                <c:pt idx="373">
                  <c:v>62.966405957772743</c:v>
                </c:pt>
                <c:pt idx="374">
                  <c:v>58.451625733307871</c:v>
                </c:pt>
                <c:pt idx="375">
                  <c:v>8.9448589749484171</c:v>
                </c:pt>
                <c:pt idx="376">
                  <c:v>-47.319058707823729</c:v>
                </c:pt>
                <c:pt idx="377">
                  <c:v>-66.99441298579643</c:v>
                </c:pt>
                <c:pt idx="378">
                  <c:v>-35.071631958486641</c:v>
                </c:pt>
                <c:pt idx="379">
                  <c:v>23.655252033331994</c:v>
                </c:pt>
                <c:pt idx="380">
                  <c:v>63.875139340756689</c:v>
                </c:pt>
                <c:pt idx="381">
                  <c:v>54.775275200113533</c:v>
                </c:pt>
                <c:pt idx="382">
                  <c:v>3.683728702193692</c:v>
                </c:pt>
                <c:pt idx="383">
                  <c:v>-49.829912033196607</c:v>
                </c:pt>
                <c:pt idx="384">
                  <c:v>-64.647481382945031</c:v>
                </c:pt>
                <c:pt idx="385">
                  <c:v>-29.744942765434207</c:v>
                </c:pt>
                <c:pt idx="386">
                  <c:v>27.603503842806404</c:v>
                </c:pt>
                <c:pt idx="387">
                  <c:v>63.166726998662782</c:v>
                </c:pt>
                <c:pt idx="388">
                  <c:v>49.922402348946598</c:v>
                </c:pt>
                <c:pt idx="389">
                  <c:v>-1.3834622849303233</c:v>
                </c:pt>
                <c:pt idx="390">
                  <c:v>-50.946046941237555</c:v>
                </c:pt>
                <c:pt idx="391">
                  <c:v>-60.827383833920472</c:v>
                </c:pt>
                <c:pt idx="392">
                  <c:v>-24.03710150266679</c:v>
                </c:pt>
                <c:pt idx="393">
                  <c:v>30.554462061544484</c:v>
                </c:pt>
                <c:pt idx="394">
                  <c:v>60.895941144818728</c:v>
                </c:pt>
                <c:pt idx="395">
                  <c:v>44.191675768669661</c:v>
                </c:pt>
                <c:pt idx="396">
                  <c:v>-5.9595372914128157</c:v>
                </c:pt>
                <c:pt idx="397">
                  <c:v>-50.618071145633472</c:v>
                </c:pt>
                <c:pt idx="398">
                  <c:v>-55.775899743617821</c:v>
                </c:pt>
                <c:pt idx="399">
                  <c:v>-18.283907694714944</c:v>
                </c:pt>
                <c:pt idx="400">
                  <c:v>32.355132001108451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25296"/>
        <c:axId val="176360248"/>
      </c:scatterChart>
      <c:valAx>
        <c:axId val="17632529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in"/>
        <c:minorTickMark val="out"/>
        <c:tickLblPos val="low"/>
        <c:spPr>
          <a:ln w="15875">
            <a:solidFill>
              <a:srgbClr val="FF0000"/>
            </a:solidFill>
            <a:tailEnd type="stealth"/>
          </a:ln>
        </c:spPr>
        <c:crossAx val="176360248"/>
        <c:crosses val="autoZero"/>
        <c:crossBetween val="midCat"/>
        <c:dispUnits>
          <c:custUnit val="1.0000000000000002E-3"/>
        </c:dispUnits>
      </c:valAx>
      <c:valAx>
        <c:axId val="176360248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spPr>
          <a:ln w="15875">
            <a:solidFill>
              <a:srgbClr val="FF0000"/>
            </a:solidFill>
            <a:tailEnd type="stealth"/>
          </a:ln>
        </c:spPr>
        <c:crossAx val="176325296"/>
        <c:crosses val="autoZero"/>
        <c:crossBetween val="midCat"/>
      </c:valAx>
    </c:plotArea>
    <c:plotVisOnly val="1"/>
    <c:dispBlanksAs val="gap"/>
    <c:showDLblsOverMax val="0"/>
  </c:chart>
  <c:spPr>
    <a:solidFill>
      <a:srgbClr val="CCECFF"/>
    </a:solidFill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6" fmlaLink="$C$21" horiz="1" max="120" min="1" page="5" val="44"/>
</file>

<file path=xl/ctrlProps/ctrlProp2.xml><?xml version="1.0" encoding="utf-8"?>
<formControlPr xmlns="http://schemas.microsoft.com/office/spreadsheetml/2009/9/main" objectType="Scroll" dx="16" fmlaLink="$C$22" horiz="1" max="120" page="5" val="60"/>
</file>

<file path=xl/ctrlProps/ctrlProp3.xml><?xml version="1.0" encoding="utf-8"?>
<formControlPr xmlns="http://schemas.microsoft.com/office/spreadsheetml/2009/9/main" objectType="Scroll" dx="16" fmlaLink="$D$7" horiz="1" max="10000" min="1" page="50" val="1540"/>
</file>

<file path=xl/ctrlProps/ctrlProp4.xml><?xml version="1.0" encoding="utf-8"?>
<formControlPr xmlns="http://schemas.microsoft.com/office/spreadsheetml/2009/9/main" objectType="Scroll" dx="16" fmlaLink="$C$25" horiz="1" max="10000" min="1" page="100" val="4454"/>
</file>

<file path=xl/ctrlProps/ctrlProp5.xml><?xml version="1.0" encoding="utf-8"?>
<formControlPr xmlns="http://schemas.microsoft.com/office/spreadsheetml/2009/9/main" objectType="Scroll" dx="16" fmlaLink="$C$23" horiz="1" max="120" min="1" page="5" val="69"/>
</file>

<file path=xl/ctrlProps/ctrlProp6.xml><?xml version="1.0" encoding="utf-8"?>
<formControlPr xmlns="http://schemas.microsoft.com/office/spreadsheetml/2009/9/main" objectType="Scroll" dx="16" fmlaLink="$D$22" horiz="1" max="628" page="100" val="8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9525</xdr:rowOff>
        </xdr:from>
        <xdr:to>
          <xdr:col>5</xdr:col>
          <xdr:colOff>1743075</xdr:colOff>
          <xdr:row>3</xdr:row>
          <xdr:rowOff>190500</xdr:rowOff>
        </xdr:to>
        <xdr:sp macro="" textlink="">
          <xdr:nvSpPr>
            <xdr:cNvPr id="5121" name="Scroll Ba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0</xdr:rowOff>
        </xdr:from>
        <xdr:to>
          <xdr:col>5</xdr:col>
          <xdr:colOff>1743075</xdr:colOff>
          <xdr:row>4</xdr:row>
          <xdr:rowOff>180975</xdr:rowOff>
        </xdr:to>
        <xdr:sp macro="" textlink="">
          <xdr:nvSpPr>
            <xdr:cNvPr id="5122" name="Scroll Bar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0</xdr:rowOff>
        </xdr:from>
        <xdr:to>
          <xdr:col>5</xdr:col>
          <xdr:colOff>1743075</xdr:colOff>
          <xdr:row>6</xdr:row>
          <xdr:rowOff>180975</xdr:rowOff>
        </xdr:to>
        <xdr:sp macro="" textlink="">
          <xdr:nvSpPr>
            <xdr:cNvPr id="5123" name="Scroll Bar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5</xdr:col>
          <xdr:colOff>1743075</xdr:colOff>
          <xdr:row>7</xdr:row>
          <xdr:rowOff>180975</xdr:rowOff>
        </xdr:to>
        <xdr:sp macro="" textlink="">
          <xdr:nvSpPr>
            <xdr:cNvPr id="5124" name="Scroll Bar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0</xdr:rowOff>
        </xdr:from>
        <xdr:to>
          <xdr:col>5</xdr:col>
          <xdr:colOff>1743075</xdr:colOff>
          <xdr:row>5</xdr:row>
          <xdr:rowOff>180975</xdr:rowOff>
        </xdr:to>
        <xdr:sp macro="" textlink="">
          <xdr:nvSpPr>
            <xdr:cNvPr id="5125" name="Scroll Bar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247651</xdr:colOff>
      <xdr:row>14</xdr:row>
      <xdr:rowOff>104775</xdr:rowOff>
    </xdr:from>
    <xdr:to>
      <xdr:col>3</xdr:col>
      <xdr:colOff>438150</xdr:colOff>
      <xdr:row>14</xdr:row>
      <xdr:rowOff>104775</xdr:rowOff>
    </xdr:to>
    <xdr:cxnSp macro="">
      <xdr:nvCxnSpPr>
        <xdr:cNvPr id="9" name="Connecteur droit avec flèche 8"/>
        <xdr:cNvCxnSpPr/>
      </xdr:nvCxnSpPr>
      <xdr:spPr>
        <a:xfrm flipH="1" flipV="1">
          <a:off x="1638301" y="2971800"/>
          <a:ext cx="885824" cy="0"/>
        </a:xfrm>
        <a:prstGeom prst="straightConnector1">
          <a:avLst/>
        </a:prstGeom>
        <a:ln>
          <a:solidFill>
            <a:srgbClr val="0000C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504825</xdr:colOff>
      <xdr:row>13</xdr:row>
      <xdr:rowOff>0</xdr:rowOff>
    </xdr:from>
    <xdr:ext cx="354008" cy="342786"/>
    <xdr:sp macro="" textlink="">
      <xdr:nvSpPr>
        <xdr:cNvPr id="10" name="ZoneTexte 9"/>
        <xdr:cNvSpPr txBox="1"/>
      </xdr:nvSpPr>
      <xdr:spPr>
        <a:xfrm>
          <a:off x="1895475" y="2676525"/>
          <a:ext cx="35400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600">
              <a:solidFill>
                <a:srgbClr val="0000CC"/>
              </a:solidFill>
            </a:rPr>
            <a:t>u</a:t>
          </a:r>
          <a:r>
            <a:rPr lang="fr-FR" sz="900">
              <a:solidFill>
                <a:srgbClr val="0000CC"/>
              </a:solidFill>
            </a:rPr>
            <a:t>C</a:t>
          </a:r>
        </a:p>
      </xdr:txBody>
    </xdr:sp>
    <xdr:clientData/>
  </xdr:oneCellAnchor>
  <xdr:twoCellAnchor>
    <xdr:from>
      <xdr:col>0</xdr:col>
      <xdr:colOff>47625</xdr:colOff>
      <xdr:row>11</xdr:row>
      <xdr:rowOff>1</xdr:rowOff>
    </xdr:from>
    <xdr:to>
      <xdr:col>5</xdr:col>
      <xdr:colOff>9526</xdr:colOff>
      <xdr:row>24</xdr:row>
      <xdr:rowOff>57150</xdr:rowOff>
    </xdr:to>
    <xdr:sp macro="" textlink="">
      <xdr:nvSpPr>
        <xdr:cNvPr id="20" name="Rectangle 19"/>
        <xdr:cNvSpPr/>
      </xdr:nvSpPr>
      <xdr:spPr>
        <a:xfrm>
          <a:off x="47625" y="2105026"/>
          <a:ext cx="3448051" cy="2533649"/>
        </a:xfrm>
        <a:prstGeom prst="rect">
          <a:avLst/>
        </a:prstGeom>
        <a:solidFill>
          <a:srgbClr val="006666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Cette feuille Excel effectue la simulation de la modulation</a:t>
          </a:r>
          <a:r>
            <a:rPr lang="fr-F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d'amplitude.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Pour souci de simplification, la constante du circuit intégré (le multiplieur)  égale à 1 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 = 1 V</a:t>
          </a:r>
          <a:r>
            <a:rPr lang="fr-FR" sz="1400" baseline="30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-1</a:t>
          </a:r>
          <a:endParaRPr lang="fr-FR" sz="12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Réalisé par:</a:t>
          </a:r>
          <a:r>
            <a:rPr lang="fr-FR" sz="1100" baseline="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fr-FR" sz="110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Prof.</a:t>
          </a:r>
          <a:r>
            <a:rPr lang="fr-FR" sz="1100" baseline="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 Yassin DERRAZ 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Lycée Errazi Qualifiant  |   Targuist - Al-Hoceima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rgbClr val="FFFF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rgbClr val="FFFF00"/>
              </a:solidFill>
              <a:effectLst/>
            </a:rPr>
            <a:t>yassin.deraz@gmail.com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rgbClr val="FFFF00"/>
              </a:solidFill>
              <a:effectLst/>
            </a:rPr>
            <a:t>Facebook: Yassin DERRAZ</a:t>
          </a:r>
        </a:p>
      </xdr:txBody>
    </xdr:sp>
    <xdr:clientData/>
  </xdr:twoCellAnchor>
  <xdr:twoCellAnchor>
    <xdr:from>
      <xdr:col>6</xdr:col>
      <xdr:colOff>171450</xdr:colOff>
      <xdr:row>1</xdr:row>
      <xdr:rowOff>47625</xdr:rowOff>
    </xdr:from>
    <xdr:to>
      <xdr:col>7</xdr:col>
      <xdr:colOff>3409950</xdr:colOff>
      <xdr:row>23</xdr:row>
      <xdr:rowOff>95249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0</xdr:rowOff>
        </xdr:from>
        <xdr:to>
          <xdr:col>5</xdr:col>
          <xdr:colOff>1743075</xdr:colOff>
          <xdr:row>8</xdr:row>
          <xdr:rowOff>180975</xdr:rowOff>
        </xdr:to>
        <xdr:sp macro="" textlink="">
          <xdr:nvSpPr>
            <xdr:cNvPr id="5127" name="Scroll Bar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7</xdr:col>
      <xdr:colOff>2771775</xdr:colOff>
      <xdr:row>11</xdr:row>
      <xdr:rowOff>114300</xdr:rowOff>
    </xdr:from>
    <xdr:ext cx="588227" cy="269304"/>
    <xdr:sp macro="" textlink="">
      <xdr:nvSpPr>
        <xdr:cNvPr id="21" name="ZoneTexte 20"/>
        <xdr:cNvSpPr txBox="1"/>
      </xdr:nvSpPr>
      <xdr:spPr>
        <a:xfrm>
          <a:off x="11268075" y="2219325"/>
          <a:ext cx="588227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 b="1">
              <a:solidFill>
                <a:srgbClr val="0000CC"/>
              </a:solidFill>
              <a:latin typeface="Times New Roman" pitchFamily="18" charset="0"/>
              <a:cs typeface="Times New Roman" pitchFamily="18" charset="0"/>
            </a:rPr>
            <a:t>t (ms)</a:t>
          </a:r>
        </a:p>
      </xdr:txBody>
    </xdr:sp>
    <xdr:clientData/>
  </xdr:oneCellAnchor>
  <xdr:oneCellAnchor>
    <xdr:from>
      <xdr:col>6</xdr:col>
      <xdr:colOff>514350</xdr:colOff>
      <xdr:row>1</xdr:row>
      <xdr:rowOff>114300</xdr:rowOff>
    </xdr:from>
    <xdr:ext cx="3533775" cy="298800"/>
    <xdr:sp macro="" textlink="">
      <xdr:nvSpPr>
        <xdr:cNvPr id="22" name="ZoneTexte 21"/>
        <xdr:cNvSpPr txBox="1"/>
      </xdr:nvSpPr>
      <xdr:spPr>
        <a:xfrm>
          <a:off x="5753100" y="304800"/>
          <a:ext cx="353377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 rtl="1"/>
          <a:r>
            <a:rPr lang="fr-FR" sz="1400">
              <a:solidFill>
                <a:srgbClr val="0000CC"/>
              </a:solidFill>
              <a:latin typeface="Times New Roman" pitchFamily="18" charset="0"/>
              <a:cs typeface="Times New Roman" pitchFamily="18" charset="0"/>
            </a:rPr>
            <a:t>Variation de </a:t>
          </a:r>
          <a:r>
            <a:rPr lang="fr-FR" sz="1400">
              <a:solidFill>
                <a:srgbClr val="0000CC"/>
              </a:solidFill>
              <a:latin typeface="Times New Roman" pitchFamily="18" charset="0"/>
              <a:ea typeface="+mn-ea"/>
              <a:cs typeface="Times New Roman" pitchFamily="18" charset="0"/>
            </a:rPr>
            <a:t>la tension modulée Us(t) en </a:t>
          </a:r>
          <a:r>
            <a:rPr lang="fr-FR" sz="1400">
              <a:solidFill>
                <a:srgbClr val="0000CC"/>
              </a:solidFill>
              <a:latin typeface="Times New Roman" pitchFamily="18" charset="0"/>
              <a:cs typeface="Times New Roman" pitchFamily="18" charset="0"/>
            </a:rPr>
            <a:t>(V)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0</xdr:row>
          <xdr:rowOff>123825</xdr:rowOff>
        </xdr:from>
        <xdr:to>
          <xdr:col>4</xdr:col>
          <xdr:colOff>352425</xdr:colOff>
          <xdr:row>2</xdr:row>
          <xdr:rowOff>104775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S401"/>
  <sheetViews>
    <sheetView tabSelected="1" zoomScaleNormal="100" workbookViewId="0">
      <selection activeCell="F20" sqref="F20"/>
    </sheetView>
  </sheetViews>
  <sheetFormatPr baseColWidth="10" defaultRowHeight="15" x14ac:dyDescent="0.25"/>
  <cols>
    <col min="1" max="3" width="10.42578125" style="1" customWidth="1"/>
    <col min="4" max="4" width="13.85546875" style="1" customWidth="1"/>
    <col min="5" max="5" width="7.140625" style="1" customWidth="1"/>
    <col min="6" max="6" width="26.28515625" style="3" customWidth="1"/>
    <col min="7" max="7" width="48.85546875" style="3" customWidth="1"/>
    <col min="8" max="8" width="149.42578125" style="3" customWidth="1"/>
    <col min="9" max="9" width="10.5703125" style="10" customWidth="1"/>
    <col min="10" max="10" width="11.28515625" style="10" customWidth="1"/>
    <col min="11" max="11" width="40" style="2" customWidth="1"/>
    <col min="12" max="13" width="11.42578125" style="2"/>
    <col min="14" max="17" width="11.42578125" style="10"/>
    <col min="18" max="19" width="11.42578125" style="14"/>
  </cols>
  <sheetData>
    <row r="1" spans="1:19" s="3" customFormat="1" x14ac:dyDescent="0.25">
      <c r="A1" s="15" t="s">
        <v>19</v>
      </c>
      <c r="B1" s="16"/>
      <c r="C1" s="16"/>
      <c r="D1" s="16"/>
      <c r="E1" s="16"/>
      <c r="I1" s="10">
        <v>0</v>
      </c>
      <c r="J1" s="10">
        <f>I1*(1/$D$7)</f>
        <v>0</v>
      </c>
      <c r="K1" s="2">
        <f>$D$5*COS(2*PI()*$D$8*J1)*($D$6+$D$4*COS(2*PI()*$D$7*J1+$D$9))</f>
        <v>58.016477501545609</v>
      </c>
      <c r="L1" s="9"/>
      <c r="M1" s="2"/>
      <c r="N1" s="10"/>
      <c r="O1" s="10"/>
      <c r="P1" s="10"/>
      <c r="Q1" s="10"/>
      <c r="R1" s="10"/>
      <c r="S1" s="10"/>
    </row>
    <row r="2" spans="1:19" s="3" customFormat="1" x14ac:dyDescent="0.25">
      <c r="A2" s="16"/>
      <c r="B2" s="16"/>
      <c r="C2" s="16"/>
      <c r="D2" s="16"/>
      <c r="E2" s="16"/>
      <c r="I2" s="10">
        <v>5.0000000000000001E-3</v>
      </c>
      <c r="J2" s="10">
        <f t="shared" ref="J2:J65" si="0">I2*(1/$D$7)</f>
        <v>3.2467532467532469E-6</v>
      </c>
      <c r="K2" s="2">
        <f t="shared" ref="K2:K65" si="1">$D$5*COS(2*PI()*$D$8*J2)*($D$6+$D$4*COS(2*PI()*$D$7*J2+$D$9))</f>
        <v>35.269589816470948</v>
      </c>
      <c r="L2" s="2"/>
      <c r="M2" s="2"/>
      <c r="N2" s="10"/>
      <c r="O2" s="10"/>
      <c r="P2" s="10"/>
      <c r="Q2" s="10"/>
      <c r="R2" s="10"/>
      <c r="S2" s="10"/>
    </row>
    <row r="3" spans="1:19" s="3" customFormat="1" x14ac:dyDescent="0.25">
      <c r="A3" s="17"/>
      <c r="B3" s="17"/>
      <c r="C3" s="17"/>
      <c r="D3" s="17"/>
      <c r="E3" s="17"/>
      <c r="F3" s="8" t="s">
        <v>3</v>
      </c>
      <c r="I3" s="10">
        <v>0.01</v>
      </c>
      <c r="J3" s="10">
        <f t="shared" si="0"/>
        <v>6.4935064935064938E-6</v>
      </c>
      <c r="K3" s="2">
        <f t="shared" si="1"/>
        <v>-13.830584495568488</v>
      </c>
      <c r="L3" s="2"/>
      <c r="M3" s="2"/>
      <c r="N3" s="10"/>
      <c r="O3" s="10"/>
      <c r="P3" s="10"/>
      <c r="Q3" s="10"/>
      <c r="R3" s="10"/>
      <c r="S3" s="10"/>
    </row>
    <row r="4" spans="1:19" ht="15.75" x14ac:dyDescent="0.25">
      <c r="A4" s="18" t="s">
        <v>4</v>
      </c>
      <c r="B4" s="19"/>
      <c r="C4" s="6" t="s">
        <v>6</v>
      </c>
      <c r="D4" s="5">
        <f>$C$21/10</f>
        <v>4.4000000000000004</v>
      </c>
      <c r="E4" s="6" t="s">
        <v>0</v>
      </c>
      <c r="I4" s="10">
        <v>1.4999999999999999E-2</v>
      </c>
      <c r="J4" s="10">
        <f t="shared" si="0"/>
        <v>9.7402597402597399E-6</v>
      </c>
      <c r="K4" s="2">
        <f t="shared" si="1"/>
        <v>-51.240638744785649</v>
      </c>
    </row>
    <row r="5" spans="1:19" x14ac:dyDescent="0.25">
      <c r="A5" s="18" t="s">
        <v>5</v>
      </c>
      <c r="B5" s="19"/>
      <c r="C5" s="6" t="s">
        <v>7</v>
      </c>
      <c r="D5" s="5">
        <f>$C$22/10</f>
        <v>6</v>
      </c>
      <c r="E5" s="6" t="s">
        <v>0</v>
      </c>
      <c r="I5" s="10">
        <v>0.02</v>
      </c>
      <c r="J5" s="10">
        <f t="shared" si="0"/>
        <v>1.2987012987012988E-5</v>
      </c>
      <c r="K5" s="2">
        <f t="shared" si="1"/>
        <v>-48.730879118287994</v>
      </c>
    </row>
    <row r="6" spans="1:19" x14ac:dyDescent="0.25">
      <c r="A6" s="18" t="s">
        <v>8</v>
      </c>
      <c r="B6" s="19"/>
      <c r="C6" s="6" t="s">
        <v>9</v>
      </c>
      <c r="D6" s="5">
        <f>$C$23/10</f>
        <v>6.9</v>
      </c>
      <c r="E6" s="6" t="s">
        <v>0</v>
      </c>
      <c r="I6" s="10">
        <v>2.5000000000000001E-2</v>
      </c>
      <c r="J6" s="10">
        <f t="shared" si="0"/>
        <v>1.6233766233766234E-5</v>
      </c>
      <c r="K6" s="2">
        <f t="shared" si="1"/>
        <v>-9.2011943143103156</v>
      </c>
    </row>
    <row r="7" spans="1:19" x14ac:dyDescent="0.25">
      <c r="A7" s="18" t="s">
        <v>11</v>
      </c>
      <c r="B7" s="19"/>
      <c r="C7" s="6" t="s">
        <v>12</v>
      </c>
      <c r="D7" s="5">
        <v>1540</v>
      </c>
      <c r="E7" s="6" t="s">
        <v>16</v>
      </c>
      <c r="G7" s="3" t="s">
        <v>1</v>
      </c>
      <c r="I7" s="10">
        <v>0.03</v>
      </c>
      <c r="J7" s="10">
        <f t="shared" si="0"/>
        <v>1.948051948051948E-5</v>
      </c>
      <c r="K7" s="2">
        <f t="shared" si="1"/>
        <v>36.301252437360397</v>
      </c>
    </row>
    <row r="8" spans="1:19" x14ac:dyDescent="0.25">
      <c r="A8" s="18" t="s">
        <v>10</v>
      </c>
      <c r="B8" s="19"/>
      <c r="C8" s="6" t="s">
        <v>13</v>
      </c>
      <c r="D8" s="5">
        <f>$C$25*10</f>
        <v>44540</v>
      </c>
      <c r="E8" s="6" t="s">
        <v>16</v>
      </c>
      <c r="I8" s="10">
        <v>3.5000000000000003E-2</v>
      </c>
      <c r="J8" s="10">
        <f t="shared" si="0"/>
        <v>2.2727272727272729E-5</v>
      </c>
      <c r="K8" s="2">
        <f t="shared" si="1"/>
        <v>52.983240473553501</v>
      </c>
    </row>
    <row r="9" spans="1:19" x14ac:dyDescent="0.25">
      <c r="A9" s="18" t="s">
        <v>18</v>
      </c>
      <c r="B9" s="19"/>
      <c r="C9" s="6" t="s">
        <v>17</v>
      </c>
      <c r="D9" s="5">
        <f>$D$22/100</f>
        <v>0.89</v>
      </c>
      <c r="E9" s="6" t="s">
        <v>2</v>
      </c>
      <c r="I9" s="10">
        <v>0.04</v>
      </c>
      <c r="J9" s="10">
        <f t="shared" si="0"/>
        <v>2.5974025974025975E-5</v>
      </c>
      <c r="K9" s="2">
        <f t="shared" si="1"/>
        <v>28.934270442506282</v>
      </c>
    </row>
    <row r="10" spans="1:19" x14ac:dyDescent="0.25">
      <c r="A10" s="20" t="s">
        <v>14</v>
      </c>
      <c r="B10" s="20"/>
      <c r="C10" s="11" t="s">
        <v>15</v>
      </c>
      <c r="D10" s="11">
        <f>2*PI()/SQRT(1/($D$6*$D$7/10^6)-(($D$5)^2)/(4*$D$6*$D$6))</f>
        <v>0.64833787844071722</v>
      </c>
      <c r="E10" s="11"/>
      <c r="I10" s="10">
        <v>4.4999999999999998E-2</v>
      </c>
      <c r="J10" s="10">
        <f t="shared" si="0"/>
        <v>2.9220779220779218E-5</v>
      </c>
      <c r="K10" s="2">
        <f t="shared" si="1"/>
        <v>-16.415663305674528</v>
      </c>
    </row>
    <row r="11" spans="1:19" s="3" customFormat="1" x14ac:dyDescent="0.25">
      <c r="A11" s="21"/>
      <c r="B11" s="21"/>
      <c r="C11" s="12"/>
      <c r="D11" s="12"/>
      <c r="E11" s="12"/>
      <c r="F11" s="10"/>
      <c r="I11" s="10">
        <v>0.05</v>
      </c>
      <c r="J11" s="10">
        <f t="shared" si="0"/>
        <v>3.2467532467532468E-5</v>
      </c>
      <c r="K11" s="2">
        <f t="shared" si="1"/>
        <v>-47.975141619254629</v>
      </c>
      <c r="L11" s="2"/>
      <c r="M11" s="2"/>
      <c r="N11" s="10"/>
      <c r="O11" s="10"/>
      <c r="P11" s="10"/>
      <c r="Q11" s="10"/>
      <c r="R11" s="10"/>
      <c r="S11" s="10"/>
    </row>
    <row r="12" spans="1:19" s="3" customFormat="1" x14ac:dyDescent="0.25">
      <c r="A12" s="21"/>
      <c r="B12" s="21"/>
      <c r="C12" s="12"/>
      <c r="D12" s="12"/>
      <c r="E12" s="12"/>
      <c r="F12" s="10"/>
      <c r="I12" s="10">
        <v>5.5E-2</v>
      </c>
      <c r="J12" s="10">
        <f t="shared" si="0"/>
        <v>3.5714285714285717E-5</v>
      </c>
      <c r="K12" s="2">
        <f t="shared" si="1"/>
        <v>-42.167311262045345</v>
      </c>
      <c r="L12" s="2"/>
      <c r="M12" s="2"/>
      <c r="N12" s="10"/>
      <c r="O12" s="10"/>
      <c r="P12" s="10"/>
      <c r="Q12" s="10"/>
      <c r="R12" s="10"/>
      <c r="S12" s="10"/>
    </row>
    <row r="13" spans="1:19" s="3" customFormat="1" x14ac:dyDescent="0.25">
      <c r="A13" s="2"/>
      <c r="B13" s="2"/>
      <c r="C13" s="2"/>
      <c r="D13" s="2"/>
      <c r="E13" s="2"/>
      <c r="F13" s="10"/>
      <c r="I13" s="10">
        <v>0.06</v>
      </c>
      <c r="J13" s="10">
        <f t="shared" si="0"/>
        <v>3.896103896103896E-5</v>
      </c>
      <c r="K13" s="2">
        <f t="shared" si="1"/>
        <v>-4.5391882228965486</v>
      </c>
      <c r="L13" s="2"/>
      <c r="M13" s="2"/>
      <c r="N13" s="10"/>
      <c r="O13" s="10"/>
      <c r="P13" s="10"/>
      <c r="Q13" s="10"/>
      <c r="R13" s="10"/>
      <c r="S13" s="10"/>
    </row>
    <row r="14" spans="1:19" s="3" customFormat="1" x14ac:dyDescent="0.25">
      <c r="A14" s="2"/>
      <c r="B14" s="2"/>
      <c r="C14" s="2"/>
      <c r="D14" s="2"/>
      <c r="E14" s="2">
        <v>1</v>
      </c>
      <c r="F14" s="10"/>
      <c r="I14" s="10">
        <v>6.5000000000000002E-2</v>
      </c>
      <c r="J14" s="10">
        <f t="shared" si="0"/>
        <v>4.2207792207792209E-5</v>
      </c>
      <c r="K14" s="2">
        <f t="shared" si="1"/>
        <v>35.34323800703141</v>
      </c>
      <c r="L14" s="2"/>
      <c r="M14" s="2"/>
      <c r="N14" s="10"/>
      <c r="O14" s="10"/>
      <c r="P14" s="10"/>
      <c r="Q14" s="10"/>
      <c r="R14" s="10"/>
      <c r="S14" s="10"/>
    </row>
    <row r="15" spans="1:19" s="3" customFormat="1" x14ac:dyDescent="0.25">
      <c r="A15" s="2"/>
      <c r="B15" s="2"/>
      <c r="C15" s="2"/>
      <c r="D15" s="2"/>
      <c r="E15" s="2">
        <v>107</v>
      </c>
      <c r="F15" s="10"/>
      <c r="I15" s="10">
        <v>7.0000000000000007E-2</v>
      </c>
      <c r="J15" s="10">
        <f t="shared" si="0"/>
        <v>4.5454545454545459E-5</v>
      </c>
      <c r="K15" s="2">
        <f t="shared" si="1"/>
        <v>47.134155668251438</v>
      </c>
      <c r="L15" s="2"/>
      <c r="M15" s="2"/>
      <c r="N15" s="10"/>
      <c r="O15" s="10"/>
      <c r="P15" s="10"/>
      <c r="Q15" s="10"/>
      <c r="R15" s="10"/>
      <c r="S15" s="10"/>
    </row>
    <row r="16" spans="1:19" s="3" customFormat="1" x14ac:dyDescent="0.25">
      <c r="A16" s="2"/>
      <c r="B16" s="2"/>
      <c r="C16" s="2"/>
      <c r="D16" s="2"/>
      <c r="E16" s="2"/>
      <c r="F16" s="10"/>
      <c r="I16" s="10">
        <v>7.4999999999999997E-2</v>
      </c>
      <c r="J16" s="10">
        <f t="shared" si="0"/>
        <v>4.8701298701298701E-5</v>
      </c>
      <c r="K16" s="2">
        <f t="shared" si="1"/>
        <v>22.807982744168378</v>
      </c>
      <c r="L16" s="2"/>
      <c r="M16" s="2"/>
      <c r="N16" s="10"/>
      <c r="O16" s="10"/>
      <c r="P16" s="10"/>
      <c r="Q16" s="10"/>
      <c r="R16" s="10"/>
      <c r="S16" s="10"/>
    </row>
    <row r="17" spans="1:19" s="3" customFormat="1" x14ac:dyDescent="0.25">
      <c r="A17" s="2"/>
      <c r="B17" s="2"/>
      <c r="C17" s="2"/>
      <c r="D17" s="2"/>
      <c r="E17" s="2"/>
      <c r="F17" s="10"/>
      <c r="I17" s="10">
        <v>0.08</v>
      </c>
      <c r="J17" s="10">
        <f t="shared" si="0"/>
        <v>5.1948051948051951E-5</v>
      </c>
      <c r="K17" s="2">
        <f t="shared" si="1"/>
        <v>-17.971455204497612</v>
      </c>
      <c r="L17" s="2"/>
      <c r="M17" s="2"/>
      <c r="N17" s="10"/>
      <c r="O17" s="10"/>
      <c r="P17" s="10"/>
      <c r="Q17" s="10"/>
      <c r="R17" s="10"/>
      <c r="S17" s="10"/>
    </row>
    <row r="18" spans="1:19" s="3" customFormat="1" x14ac:dyDescent="0.25">
      <c r="A18" s="2"/>
      <c r="B18" s="2"/>
      <c r="C18" s="2"/>
      <c r="D18" s="2"/>
      <c r="E18" s="2"/>
      <c r="F18" s="10"/>
      <c r="I18" s="10">
        <v>8.5000000000000006E-2</v>
      </c>
      <c r="J18" s="10">
        <f t="shared" si="0"/>
        <v>5.51948051948052E-5</v>
      </c>
      <c r="K18" s="2">
        <f t="shared" si="1"/>
        <v>-43.720670269795178</v>
      </c>
      <c r="L18" s="2"/>
      <c r="M18" s="2"/>
      <c r="N18" s="10"/>
      <c r="O18" s="10"/>
      <c r="P18" s="10"/>
      <c r="Q18" s="10"/>
      <c r="R18" s="10"/>
      <c r="S18" s="10"/>
    </row>
    <row r="19" spans="1:19" s="3" customFormat="1" x14ac:dyDescent="0.25">
      <c r="A19" s="2"/>
      <c r="B19" s="2"/>
      <c r="C19" s="2"/>
      <c r="D19" s="2"/>
      <c r="E19" s="2"/>
      <c r="F19" s="10"/>
      <c r="I19" s="10">
        <v>0.09</v>
      </c>
      <c r="J19" s="10">
        <f t="shared" si="0"/>
        <v>5.8441558441558436E-5</v>
      </c>
      <c r="K19" s="2">
        <f t="shared" si="1"/>
        <v>-35.454123246657183</v>
      </c>
      <c r="L19" s="2"/>
      <c r="M19" s="2"/>
      <c r="N19" s="10"/>
      <c r="O19" s="10"/>
      <c r="P19" s="10"/>
      <c r="Q19" s="10"/>
      <c r="R19" s="10"/>
      <c r="S19" s="10"/>
    </row>
    <row r="20" spans="1:19" s="3" customFormat="1" x14ac:dyDescent="0.25">
      <c r="A20" s="2"/>
      <c r="B20" s="2"/>
      <c r="C20" s="2"/>
      <c r="D20" s="2"/>
      <c r="E20" s="2"/>
      <c r="F20" s="10"/>
      <c r="I20" s="10">
        <v>9.5000000000000001E-2</v>
      </c>
      <c r="J20" s="10">
        <f t="shared" si="0"/>
        <v>6.1688311688311686E-5</v>
      </c>
      <c r="K20" s="2">
        <f t="shared" si="1"/>
        <v>-0.65834318363815203</v>
      </c>
      <c r="L20" s="2"/>
      <c r="M20" s="2"/>
      <c r="N20" s="10"/>
      <c r="O20" s="10"/>
      <c r="P20" s="10"/>
      <c r="Q20" s="10"/>
      <c r="R20" s="10"/>
      <c r="S20" s="10"/>
    </row>
    <row r="21" spans="1:19" s="3" customFormat="1" x14ac:dyDescent="0.25">
      <c r="A21" s="2"/>
      <c r="B21" s="2"/>
      <c r="C21" s="2">
        <v>44</v>
      </c>
      <c r="D21" s="2"/>
      <c r="E21" s="2"/>
      <c r="F21" s="10"/>
      <c r="I21" s="10">
        <v>0.1</v>
      </c>
      <c r="J21" s="10">
        <f t="shared" si="0"/>
        <v>6.4935064935064935E-5</v>
      </c>
      <c r="K21" s="2">
        <f t="shared" si="1"/>
        <v>33.341371006833477</v>
      </c>
      <c r="L21" s="2"/>
      <c r="M21" s="2"/>
      <c r="N21" s="10"/>
      <c r="O21" s="10"/>
      <c r="P21" s="10"/>
      <c r="Q21" s="10"/>
      <c r="R21" s="10"/>
      <c r="S21" s="10"/>
    </row>
    <row r="22" spans="1:19" s="3" customFormat="1" x14ac:dyDescent="0.25">
      <c r="A22" s="2"/>
      <c r="B22" s="2"/>
      <c r="C22" s="2">
        <v>60</v>
      </c>
      <c r="D22" s="2">
        <v>89</v>
      </c>
      <c r="E22" s="2"/>
      <c r="F22" s="10"/>
      <c r="I22" s="10">
        <v>0.105</v>
      </c>
      <c r="J22" s="10">
        <f t="shared" si="0"/>
        <v>6.8181818181818184E-5</v>
      </c>
      <c r="K22" s="2">
        <f t="shared" si="1"/>
        <v>40.838329599300472</v>
      </c>
      <c r="L22" s="2"/>
      <c r="M22" s="2"/>
      <c r="N22" s="10"/>
      <c r="O22" s="10"/>
      <c r="P22" s="10"/>
      <c r="Q22" s="10"/>
      <c r="R22" s="10"/>
      <c r="S22" s="10"/>
    </row>
    <row r="23" spans="1:19" s="3" customFormat="1" x14ac:dyDescent="0.25">
      <c r="A23" s="4"/>
      <c r="B23" s="2"/>
      <c r="C23" s="2">
        <v>69</v>
      </c>
      <c r="D23" s="2"/>
      <c r="E23" s="7"/>
      <c r="F23" s="13"/>
      <c r="I23" s="10">
        <v>0.11</v>
      </c>
      <c r="J23" s="10">
        <f t="shared" si="0"/>
        <v>7.1428571428571434E-5</v>
      </c>
      <c r="K23" s="2">
        <f t="shared" si="1"/>
        <v>17.176159562240549</v>
      </c>
      <c r="L23" s="2"/>
      <c r="M23" s="2"/>
      <c r="N23" s="10"/>
      <c r="O23" s="10"/>
      <c r="P23" s="10"/>
      <c r="Q23" s="10"/>
      <c r="R23" s="10"/>
      <c r="S23" s="10"/>
    </row>
    <row r="24" spans="1:19" s="3" customFormat="1" x14ac:dyDescent="0.25">
      <c r="A24" s="4"/>
      <c r="B24" s="2"/>
      <c r="C24" s="2"/>
      <c r="D24" s="2"/>
      <c r="E24" s="7"/>
      <c r="F24" s="13"/>
      <c r="I24" s="10">
        <v>0.115</v>
      </c>
      <c r="J24" s="10">
        <f t="shared" si="0"/>
        <v>7.4675324675324683E-5</v>
      </c>
      <c r="K24" s="2">
        <f t="shared" si="1"/>
        <v>-18.52872296334683</v>
      </c>
      <c r="L24" s="2"/>
      <c r="M24" s="2"/>
      <c r="N24" s="10"/>
      <c r="O24" s="10"/>
      <c r="P24" s="10"/>
      <c r="Q24" s="10"/>
      <c r="R24" s="10"/>
      <c r="S24" s="10"/>
    </row>
    <row r="25" spans="1:19" s="3" customFormat="1" x14ac:dyDescent="0.25">
      <c r="A25" s="4"/>
      <c r="B25" s="2"/>
      <c r="C25" s="2">
        <v>4454</v>
      </c>
      <c r="D25" s="2"/>
      <c r="E25" s="7"/>
      <c r="F25" s="13"/>
      <c r="I25" s="10">
        <v>0.12</v>
      </c>
      <c r="J25" s="10">
        <f t="shared" si="0"/>
        <v>7.7922077922077919E-5</v>
      </c>
      <c r="K25" s="2">
        <f t="shared" si="1"/>
        <v>-38.80035317751689</v>
      </c>
      <c r="L25" s="2"/>
      <c r="M25" s="2"/>
      <c r="N25" s="10"/>
      <c r="O25" s="10"/>
      <c r="P25" s="10"/>
      <c r="Q25" s="10"/>
      <c r="R25" s="10"/>
      <c r="S25" s="10"/>
    </row>
    <row r="26" spans="1:19" s="3" customFormat="1" x14ac:dyDescent="0.25">
      <c r="A26" s="4"/>
      <c r="B26" s="2"/>
      <c r="C26" s="2"/>
      <c r="D26" s="2"/>
      <c r="E26" s="7"/>
      <c r="F26" s="13"/>
      <c r="I26" s="10">
        <v>0.125</v>
      </c>
      <c r="J26" s="10">
        <f t="shared" si="0"/>
        <v>8.1168831168831169E-5</v>
      </c>
      <c r="K26" s="2">
        <f t="shared" si="1"/>
        <v>-28.945205607106082</v>
      </c>
      <c r="L26" s="2"/>
      <c r="M26" s="2"/>
      <c r="N26" s="10"/>
      <c r="O26" s="10"/>
      <c r="P26" s="10"/>
      <c r="Q26" s="10"/>
      <c r="R26" s="10"/>
      <c r="S26" s="10"/>
    </row>
    <row r="27" spans="1:19" s="3" customFormat="1" x14ac:dyDescent="0.25">
      <c r="A27" s="4"/>
      <c r="B27" s="7"/>
      <c r="C27" s="7"/>
      <c r="D27" s="7"/>
      <c r="E27" s="7"/>
      <c r="F27" s="13"/>
      <c r="I27" s="10">
        <v>0.13</v>
      </c>
      <c r="J27" s="10">
        <f t="shared" si="0"/>
        <v>8.4415584415584418E-5</v>
      </c>
      <c r="K27" s="2">
        <f t="shared" si="1"/>
        <v>2.3439484820463354</v>
      </c>
      <c r="L27" s="2"/>
      <c r="M27" s="2"/>
      <c r="N27" s="10"/>
      <c r="O27" s="10"/>
      <c r="P27" s="10"/>
      <c r="Q27" s="10"/>
      <c r="R27" s="10"/>
      <c r="S27" s="10"/>
    </row>
    <row r="28" spans="1:19" s="3" customFormat="1" x14ac:dyDescent="0.25">
      <c r="A28" s="4"/>
      <c r="B28" s="7"/>
      <c r="C28" s="7"/>
      <c r="D28" s="7"/>
      <c r="E28" s="7"/>
      <c r="F28" s="13"/>
      <c r="I28" s="10">
        <v>0.13500000000000001</v>
      </c>
      <c r="J28" s="10">
        <f t="shared" si="0"/>
        <v>8.7662337662337668E-5</v>
      </c>
      <c r="K28" s="2">
        <f t="shared" si="1"/>
        <v>30.534245942507269</v>
      </c>
      <c r="L28" s="2"/>
      <c r="M28" s="2"/>
      <c r="N28" s="10"/>
      <c r="O28" s="10"/>
      <c r="P28" s="10"/>
      <c r="Q28" s="10"/>
      <c r="R28" s="10"/>
      <c r="S28" s="10"/>
    </row>
    <row r="29" spans="1:19" s="3" customFormat="1" x14ac:dyDescent="0.25">
      <c r="A29" s="4"/>
      <c r="B29" s="7"/>
      <c r="C29" s="7"/>
      <c r="D29" s="7"/>
      <c r="E29" s="7"/>
      <c r="F29" s="13"/>
      <c r="I29" s="10">
        <v>0.14000000000000001</v>
      </c>
      <c r="J29" s="10">
        <f t="shared" si="0"/>
        <v>9.0909090909090917E-5</v>
      </c>
      <c r="K29" s="2">
        <f t="shared" si="1"/>
        <v>34.477191166798605</v>
      </c>
      <c r="L29" s="2"/>
      <c r="M29" s="2"/>
      <c r="N29" s="10"/>
      <c r="O29" s="10"/>
      <c r="P29" s="10"/>
      <c r="Q29" s="10"/>
      <c r="R29" s="10"/>
      <c r="S29" s="10"/>
    </row>
    <row r="30" spans="1:19" s="3" customFormat="1" x14ac:dyDescent="0.25">
      <c r="A30" s="4"/>
      <c r="B30" s="7"/>
      <c r="C30" s="7"/>
      <c r="D30" s="7"/>
      <c r="E30" s="7"/>
      <c r="F30" s="13"/>
      <c r="I30" s="10">
        <v>0.14499999999999999</v>
      </c>
      <c r="J30" s="10">
        <f t="shared" si="0"/>
        <v>9.4155844155844153E-5</v>
      </c>
      <c r="K30" s="2">
        <f t="shared" si="1"/>
        <v>12.253896291911344</v>
      </c>
      <c r="L30" s="2"/>
      <c r="M30" s="2"/>
      <c r="N30" s="10"/>
      <c r="O30" s="10"/>
      <c r="P30" s="10"/>
      <c r="Q30" s="10"/>
      <c r="R30" s="10"/>
      <c r="S30" s="10"/>
    </row>
    <row r="31" spans="1:19" s="3" customFormat="1" x14ac:dyDescent="0.25">
      <c r="A31" s="4"/>
      <c r="B31" s="7"/>
      <c r="C31" s="7"/>
      <c r="D31" s="7"/>
      <c r="E31" s="7"/>
      <c r="F31" s="13"/>
      <c r="I31" s="10">
        <v>0.15</v>
      </c>
      <c r="J31" s="10">
        <f t="shared" si="0"/>
        <v>9.7402597402597403E-5</v>
      </c>
      <c r="K31" s="2">
        <f t="shared" si="1"/>
        <v>-18.212962964051247</v>
      </c>
      <c r="L31" s="2"/>
      <c r="M31" s="2"/>
      <c r="N31" s="10"/>
      <c r="O31" s="10"/>
      <c r="P31" s="10"/>
      <c r="Q31" s="10"/>
      <c r="R31" s="10"/>
      <c r="S31" s="10"/>
    </row>
    <row r="32" spans="1:19" s="3" customFormat="1" x14ac:dyDescent="0.25">
      <c r="A32" s="4"/>
      <c r="B32" s="7"/>
      <c r="C32" s="7"/>
      <c r="D32" s="7"/>
      <c r="E32" s="7"/>
      <c r="F32" s="13"/>
      <c r="I32" s="10">
        <v>0.155</v>
      </c>
      <c r="J32" s="10">
        <f t="shared" si="0"/>
        <v>1.0064935064935065E-4</v>
      </c>
      <c r="K32" s="2">
        <f t="shared" si="1"/>
        <v>-33.57829716748131</v>
      </c>
      <c r="L32" s="2"/>
      <c r="M32" s="2"/>
      <c r="N32" s="10"/>
      <c r="O32" s="10"/>
      <c r="P32" s="10"/>
      <c r="Q32" s="10"/>
      <c r="R32" s="10"/>
      <c r="S32" s="10"/>
    </row>
    <row r="33" spans="1:19" s="3" customFormat="1" x14ac:dyDescent="0.25">
      <c r="A33" s="4"/>
      <c r="B33" s="7"/>
      <c r="C33" s="7"/>
      <c r="D33" s="7"/>
      <c r="E33" s="7"/>
      <c r="F33" s="13"/>
      <c r="I33" s="10">
        <v>0.16</v>
      </c>
      <c r="J33" s="10">
        <f t="shared" si="0"/>
        <v>1.038961038961039E-4</v>
      </c>
      <c r="K33" s="2">
        <f t="shared" si="1"/>
        <v>-22.948059123128381</v>
      </c>
      <c r="L33" s="2"/>
      <c r="M33" s="2"/>
      <c r="N33" s="10"/>
      <c r="O33" s="10"/>
      <c r="P33" s="10"/>
      <c r="Q33" s="10"/>
      <c r="R33" s="10"/>
      <c r="S33" s="10"/>
    </row>
    <row r="34" spans="1:19" s="3" customFormat="1" x14ac:dyDescent="0.25">
      <c r="A34" s="4"/>
      <c r="B34" s="7"/>
      <c r="C34" s="7"/>
      <c r="D34" s="7"/>
      <c r="E34" s="7"/>
      <c r="F34" s="13"/>
      <c r="I34" s="10">
        <v>0.16500000000000001</v>
      </c>
      <c r="J34" s="10">
        <f t="shared" si="0"/>
        <v>1.0714285714285715E-4</v>
      </c>
      <c r="K34" s="2">
        <f t="shared" si="1"/>
        <v>4.4655579325441375</v>
      </c>
      <c r="L34" s="2"/>
      <c r="M34" s="2"/>
      <c r="N34" s="10"/>
      <c r="O34" s="10"/>
      <c r="P34" s="10"/>
      <c r="Q34" s="10"/>
      <c r="R34" s="10"/>
      <c r="S34" s="10"/>
    </row>
    <row r="35" spans="1:19" s="3" customFormat="1" x14ac:dyDescent="0.25">
      <c r="A35" s="4"/>
      <c r="B35" s="7"/>
      <c r="C35" s="7"/>
      <c r="D35" s="7"/>
      <c r="E35" s="7"/>
      <c r="F35" s="13"/>
      <c r="I35" s="10">
        <v>0.17</v>
      </c>
      <c r="J35" s="10">
        <f t="shared" si="0"/>
        <v>1.103896103896104E-4</v>
      </c>
      <c r="K35" s="2">
        <f t="shared" si="1"/>
        <v>27.225891634704148</v>
      </c>
      <c r="L35" s="2"/>
      <c r="M35" s="2"/>
      <c r="N35" s="10"/>
      <c r="O35" s="10"/>
      <c r="P35" s="10"/>
      <c r="Q35" s="10"/>
      <c r="R35" s="10"/>
      <c r="S35" s="10"/>
    </row>
    <row r="36" spans="1:19" s="3" customFormat="1" x14ac:dyDescent="0.25">
      <c r="A36" s="4"/>
      <c r="B36" s="7"/>
      <c r="C36" s="7"/>
      <c r="D36" s="7"/>
      <c r="E36" s="7"/>
      <c r="F36" s="13"/>
      <c r="I36" s="10">
        <v>0.17499999999999999</v>
      </c>
      <c r="J36" s="10">
        <f t="shared" si="0"/>
        <v>1.1363636363636362E-4</v>
      </c>
      <c r="K36" s="2">
        <f t="shared" si="1"/>
        <v>28.413827485946044</v>
      </c>
      <c r="L36" s="2"/>
      <c r="M36" s="2"/>
      <c r="N36" s="10"/>
      <c r="O36" s="10"/>
      <c r="P36" s="10"/>
      <c r="Q36" s="10"/>
      <c r="R36" s="10"/>
      <c r="S36" s="10"/>
    </row>
    <row r="37" spans="1:19" s="3" customFormat="1" x14ac:dyDescent="0.25">
      <c r="A37" s="4"/>
      <c r="B37" s="7"/>
      <c r="C37" s="7"/>
      <c r="D37" s="7"/>
      <c r="E37" s="7"/>
      <c r="F37" s="13"/>
      <c r="I37" s="10">
        <v>0.18</v>
      </c>
      <c r="J37" s="10">
        <f t="shared" si="0"/>
        <v>1.1688311688311687E-4</v>
      </c>
      <c r="K37" s="2">
        <f t="shared" si="1"/>
        <v>8.1694261125615757</v>
      </c>
      <c r="L37" s="2"/>
      <c r="M37" s="2"/>
      <c r="N37" s="10"/>
      <c r="O37" s="10"/>
      <c r="P37" s="10"/>
      <c r="Q37" s="10"/>
      <c r="R37" s="10"/>
      <c r="S37" s="10"/>
    </row>
    <row r="38" spans="1:19" s="3" customFormat="1" x14ac:dyDescent="0.25">
      <c r="A38" s="4"/>
      <c r="B38" s="7"/>
      <c r="C38" s="7"/>
      <c r="D38" s="7"/>
      <c r="E38" s="7"/>
      <c r="F38" s="13"/>
      <c r="I38" s="10">
        <v>0.185</v>
      </c>
      <c r="J38" s="10">
        <f t="shared" si="0"/>
        <v>1.2012987012987012E-4</v>
      </c>
      <c r="K38" s="2">
        <f t="shared" si="1"/>
        <v>-17.233265449756306</v>
      </c>
      <c r="L38" s="2"/>
      <c r="M38" s="2"/>
      <c r="N38" s="10"/>
      <c r="O38" s="10"/>
      <c r="P38" s="10"/>
      <c r="Q38" s="10"/>
      <c r="R38" s="10"/>
      <c r="S38" s="10"/>
    </row>
    <row r="39" spans="1:19" s="3" customFormat="1" x14ac:dyDescent="0.25">
      <c r="A39" s="4"/>
      <c r="B39" s="7"/>
      <c r="C39" s="7"/>
      <c r="D39" s="7"/>
      <c r="E39" s="7"/>
      <c r="F39" s="13"/>
      <c r="I39" s="10">
        <v>0.19</v>
      </c>
      <c r="J39" s="10">
        <f t="shared" si="0"/>
        <v>1.2337662337662337E-4</v>
      </c>
      <c r="K39" s="2">
        <f t="shared" si="1"/>
        <v>-28.429890532158691</v>
      </c>
      <c r="L39" s="2"/>
      <c r="M39" s="2"/>
      <c r="N39" s="10"/>
      <c r="O39" s="10"/>
      <c r="P39" s="10"/>
      <c r="Q39" s="10"/>
      <c r="R39" s="10"/>
      <c r="S39" s="10"/>
    </row>
    <row r="40" spans="1:19" s="3" customFormat="1" x14ac:dyDescent="0.25">
      <c r="A40" s="4"/>
      <c r="B40" s="7"/>
      <c r="C40" s="7"/>
      <c r="D40" s="7"/>
      <c r="E40" s="7"/>
      <c r="F40" s="13"/>
      <c r="I40" s="10">
        <v>0.19500000000000001</v>
      </c>
      <c r="J40" s="10">
        <f t="shared" si="0"/>
        <v>1.2662337662337663E-4</v>
      </c>
      <c r="K40" s="2">
        <f t="shared" si="1"/>
        <v>-17.699831523344123</v>
      </c>
      <c r="L40" s="2"/>
      <c r="M40" s="2"/>
      <c r="N40" s="10"/>
      <c r="O40" s="10"/>
      <c r="P40" s="10"/>
      <c r="Q40" s="10"/>
      <c r="R40" s="10"/>
      <c r="S40" s="10"/>
    </row>
    <row r="41" spans="1:19" s="3" customFormat="1" x14ac:dyDescent="0.25">
      <c r="A41" s="4"/>
      <c r="B41" s="7"/>
      <c r="C41" s="7"/>
      <c r="D41" s="7"/>
      <c r="E41" s="7"/>
      <c r="F41" s="13"/>
      <c r="I41" s="10">
        <v>0.2</v>
      </c>
      <c r="J41" s="10">
        <f t="shared" si="0"/>
        <v>1.2987012987012987E-4</v>
      </c>
      <c r="K41" s="2">
        <f t="shared" si="1"/>
        <v>5.7982514827695226</v>
      </c>
      <c r="L41" s="2"/>
      <c r="M41" s="2"/>
      <c r="N41" s="10"/>
      <c r="O41" s="10"/>
      <c r="P41" s="10"/>
      <c r="Q41" s="10"/>
      <c r="R41" s="10"/>
      <c r="S41" s="10"/>
    </row>
    <row r="42" spans="1:19" s="3" customFormat="1" x14ac:dyDescent="0.25">
      <c r="A42" s="4"/>
      <c r="B42" s="7"/>
      <c r="C42" s="7"/>
      <c r="D42" s="7"/>
      <c r="E42" s="7"/>
      <c r="F42" s="13"/>
      <c r="I42" s="10">
        <v>0.20499999999999999</v>
      </c>
      <c r="J42" s="10">
        <f t="shared" si="0"/>
        <v>1.3311688311688311E-4</v>
      </c>
      <c r="K42" s="2">
        <f t="shared" si="1"/>
        <v>23.760199801184708</v>
      </c>
      <c r="L42" s="2"/>
      <c r="M42" s="2"/>
      <c r="N42" s="10"/>
      <c r="O42" s="10"/>
      <c r="P42" s="10"/>
      <c r="Q42" s="10"/>
      <c r="R42" s="10"/>
      <c r="S42" s="10"/>
    </row>
    <row r="43" spans="1:19" s="3" customFormat="1" x14ac:dyDescent="0.25">
      <c r="A43" s="4"/>
      <c r="B43" s="7"/>
      <c r="C43" s="7"/>
      <c r="D43" s="7"/>
      <c r="E43" s="7"/>
      <c r="F43" s="13"/>
      <c r="I43" s="10">
        <v>0.21</v>
      </c>
      <c r="J43" s="10">
        <f t="shared" si="0"/>
        <v>1.3636363636363637E-4</v>
      </c>
      <c r="K43" s="2">
        <f t="shared" si="1"/>
        <v>22.964134040212734</v>
      </c>
      <c r="L43" s="2"/>
      <c r="M43" s="2"/>
      <c r="N43" s="10"/>
      <c r="O43" s="10"/>
      <c r="P43" s="10"/>
      <c r="Q43" s="10"/>
      <c r="R43" s="10"/>
      <c r="S43" s="10"/>
    </row>
    <row r="44" spans="1:19" s="3" customFormat="1" x14ac:dyDescent="0.25">
      <c r="A44" s="4"/>
      <c r="B44" s="7"/>
      <c r="C44" s="7"/>
      <c r="D44" s="7"/>
      <c r="E44" s="7"/>
      <c r="F44" s="13"/>
      <c r="I44" s="10">
        <v>0.215</v>
      </c>
      <c r="J44" s="10">
        <f t="shared" si="0"/>
        <v>1.396103896103896E-4</v>
      </c>
      <c r="K44" s="2">
        <f t="shared" si="1"/>
        <v>4.9555846244863559</v>
      </c>
      <c r="L44" s="2"/>
      <c r="M44" s="2"/>
      <c r="N44" s="10"/>
      <c r="O44" s="10"/>
      <c r="P44" s="10"/>
      <c r="Q44" s="10"/>
      <c r="R44" s="10"/>
      <c r="S44" s="10"/>
    </row>
    <row r="45" spans="1:19" s="3" customFormat="1" x14ac:dyDescent="0.25">
      <c r="A45" s="4"/>
      <c r="B45" s="7"/>
      <c r="C45" s="7"/>
      <c r="D45" s="7"/>
      <c r="E45" s="7"/>
      <c r="F45" s="13"/>
      <c r="I45" s="10">
        <v>0.22</v>
      </c>
      <c r="J45" s="10">
        <f t="shared" si="0"/>
        <v>1.4285714285714287E-4</v>
      </c>
      <c r="K45" s="2">
        <f t="shared" si="1"/>
        <v>-15.863575531441857</v>
      </c>
      <c r="L45" s="2"/>
      <c r="M45" s="2"/>
      <c r="N45" s="10"/>
      <c r="O45" s="10"/>
      <c r="P45" s="10"/>
      <c r="Q45" s="10"/>
      <c r="R45" s="10"/>
      <c r="S45" s="10"/>
    </row>
    <row r="46" spans="1:19" s="3" customFormat="1" x14ac:dyDescent="0.25">
      <c r="A46" s="4"/>
      <c r="B46" s="7"/>
      <c r="C46" s="7"/>
      <c r="D46" s="7"/>
      <c r="E46" s="7"/>
      <c r="F46" s="13"/>
      <c r="I46" s="10">
        <v>0.22500000000000001</v>
      </c>
      <c r="J46" s="10">
        <f t="shared" si="0"/>
        <v>1.461038961038961E-4</v>
      </c>
      <c r="K46" s="2">
        <f t="shared" si="1"/>
        <v>-23.711141842716852</v>
      </c>
      <c r="L46" s="2"/>
      <c r="M46" s="2"/>
      <c r="N46" s="10"/>
      <c r="O46" s="10"/>
      <c r="P46" s="10"/>
      <c r="Q46" s="10"/>
      <c r="R46" s="10"/>
      <c r="S46" s="10"/>
    </row>
    <row r="47" spans="1:19" s="3" customFormat="1" x14ac:dyDescent="0.25">
      <c r="A47" s="4"/>
      <c r="B47" s="7"/>
      <c r="C47" s="7"/>
      <c r="D47" s="7"/>
      <c r="E47" s="7"/>
      <c r="F47" s="13"/>
      <c r="I47" s="10">
        <v>0.23</v>
      </c>
      <c r="J47" s="10">
        <f t="shared" si="0"/>
        <v>1.4935064935064937E-4</v>
      </c>
      <c r="K47" s="2">
        <f t="shared" si="1"/>
        <v>-13.349818383190398</v>
      </c>
      <c r="L47" s="2"/>
      <c r="M47" s="2"/>
      <c r="N47" s="10"/>
      <c r="O47" s="10"/>
      <c r="P47" s="10"/>
      <c r="Q47" s="10"/>
      <c r="R47" s="10"/>
      <c r="S47" s="10"/>
    </row>
    <row r="48" spans="1:19" s="3" customFormat="1" x14ac:dyDescent="0.25">
      <c r="A48" s="4"/>
      <c r="B48" s="7"/>
      <c r="C48" s="7"/>
      <c r="D48" s="7"/>
      <c r="E48" s="7"/>
      <c r="F48" s="13"/>
      <c r="I48" s="10">
        <v>0.23499999999999999</v>
      </c>
      <c r="J48" s="10">
        <f t="shared" si="0"/>
        <v>1.5259740259740258E-4</v>
      </c>
      <c r="K48" s="2">
        <f t="shared" si="1"/>
        <v>6.5177400058734163</v>
      </c>
      <c r="L48" s="2"/>
      <c r="M48" s="2"/>
      <c r="N48" s="10"/>
      <c r="O48" s="10"/>
      <c r="P48" s="10"/>
      <c r="Q48" s="10"/>
      <c r="R48" s="10"/>
      <c r="S48" s="10"/>
    </row>
    <row r="49" spans="1:19" s="3" customFormat="1" x14ac:dyDescent="0.25">
      <c r="A49" s="4"/>
      <c r="B49" s="7"/>
      <c r="C49" s="7"/>
      <c r="D49" s="7"/>
      <c r="E49" s="7"/>
      <c r="F49" s="13"/>
      <c r="I49" s="10">
        <v>0.24</v>
      </c>
      <c r="J49" s="10">
        <f t="shared" si="0"/>
        <v>1.5584415584415584E-4</v>
      </c>
      <c r="K49" s="2">
        <f t="shared" si="1"/>
        <v>20.491705776994799</v>
      </c>
      <c r="L49" s="2"/>
      <c r="M49" s="2"/>
      <c r="N49" s="10"/>
      <c r="O49" s="10"/>
      <c r="P49" s="10"/>
      <c r="Q49" s="10"/>
      <c r="R49" s="10"/>
      <c r="S49" s="10"/>
    </row>
    <row r="50" spans="1:19" s="3" customFormat="1" x14ac:dyDescent="0.25">
      <c r="A50" s="4"/>
      <c r="B50" s="7"/>
      <c r="C50" s="7"/>
      <c r="D50" s="7"/>
      <c r="E50" s="7"/>
      <c r="F50" s="13"/>
      <c r="I50" s="10">
        <v>0.245</v>
      </c>
      <c r="J50" s="10">
        <f t="shared" si="0"/>
        <v>1.5909090909090907E-4</v>
      </c>
      <c r="K50" s="2">
        <f t="shared" si="1"/>
        <v>18.372251657094701</v>
      </c>
      <c r="L50" s="2"/>
      <c r="M50" s="2"/>
      <c r="N50" s="10"/>
      <c r="O50" s="10"/>
      <c r="P50" s="10"/>
      <c r="Q50" s="10"/>
      <c r="R50" s="10"/>
      <c r="S50" s="10"/>
    </row>
    <row r="51" spans="1:19" s="3" customFormat="1" x14ac:dyDescent="0.25">
      <c r="A51" s="4"/>
      <c r="B51" s="7"/>
      <c r="C51" s="7"/>
      <c r="D51" s="7"/>
      <c r="E51" s="7"/>
      <c r="F51" s="13"/>
      <c r="I51" s="10">
        <v>0.25</v>
      </c>
      <c r="J51" s="10">
        <f t="shared" si="0"/>
        <v>1.6233766233766234E-4</v>
      </c>
      <c r="K51" s="2">
        <f t="shared" si="1"/>
        <v>2.5499771523306856</v>
      </c>
      <c r="L51" s="2"/>
      <c r="M51" s="2"/>
      <c r="N51" s="10"/>
      <c r="O51" s="10"/>
      <c r="P51" s="10"/>
      <c r="Q51" s="10"/>
      <c r="R51" s="10"/>
      <c r="S51" s="10"/>
    </row>
    <row r="52" spans="1:19" s="3" customFormat="1" x14ac:dyDescent="0.25">
      <c r="A52" s="4"/>
      <c r="B52" s="7"/>
      <c r="C52" s="7"/>
      <c r="D52" s="7"/>
      <c r="E52" s="7"/>
      <c r="F52" s="13"/>
      <c r="I52" s="10">
        <v>0.255</v>
      </c>
      <c r="J52" s="10">
        <f t="shared" si="0"/>
        <v>1.655844155844156E-4</v>
      </c>
      <c r="K52" s="2">
        <f t="shared" si="1"/>
        <v>-14.417985335234375</v>
      </c>
      <c r="L52" s="2"/>
      <c r="M52" s="2"/>
      <c r="N52" s="10"/>
      <c r="O52" s="10"/>
      <c r="P52" s="10"/>
      <c r="Q52" s="10"/>
      <c r="R52" s="10"/>
      <c r="S52" s="10"/>
    </row>
    <row r="53" spans="1:19" s="3" customFormat="1" x14ac:dyDescent="0.25">
      <c r="A53" s="4"/>
      <c r="B53" s="7"/>
      <c r="C53" s="7"/>
      <c r="D53" s="7"/>
      <c r="E53" s="7"/>
      <c r="F53" s="13"/>
      <c r="I53" s="10">
        <v>0.26</v>
      </c>
      <c r="J53" s="10">
        <f t="shared" si="0"/>
        <v>1.6883116883116884E-4</v>
      </c>
      <c r="K53" s="2">
        <f t="shared" si="1"/>
        <v>-19.729691324781474</v>
      </c>
      <c r="L53" s="2"/>
      <c r="M53" s="2"/>
      <c r="N53" s="10"/>
      <c r="O53" s="10"/>
      <c r="P53" s="10"/>
      <c r="Q53" s="10"/>
      <c r="R53" s="10"/>
      <c r="S53" s="10"/>
    </row>
    <row r="54" spans="1:19" s="3" customFormat="1" x14ac:dyDescent="0.25">
      <c r="A54" s="4"/>
      <c r="B54" s="7"/>
      <c r="C54" s="7"/>
      <c r="D54" s="7"/>
      <c r="E54" s="7"/>
      <c r="F54" s="13"/>
      <c r="I54" s="10">
        <v>0.26500000000000001</v>
      </c>
      <c r="J54" s="10">
        <f t="shared" si="0"/>
        <v>1.720779220779221E-4</v>
      </c>
      <c r="K54" s="2">
        <f t="shared" si="1"/>
        <v>-9.9499095862345435</v>
      </c>
      <c r="L54" s="2"/>
      <c r="M54" s="2"/>
      <c r="N54" s="10"/>
      <c r="O54" s="10"/>
      <c r="P54" s="10"/>
      <c r="Q54" s="10"/>
      <c r="R54" s="10"/>
      <c r="S54" s="10"/>
    </row>
    <row r="55" spans="1:19" s="3" customFormat="1" x14ac:dyDescent="0.25">
      <c r="A55" s="4"/>
      <c r="B55" s="7"/>
      <c r="C55" s="7"/>
      <c r="D55" s="7"/>
      <c r="E55" s="7"/>
      <c r="F55" s="13"/>
      <c r="I55" s="10">
        <v>0.27</v>
      </c>
      <c r="J55" s="10">
        <f t="shared" si="0"/>
        <v>1.7532467532467534E-4</v>
      </c>
      <c r="K55" s="2">
        <f t="shared" si="1"/>
        <v>6.8660342529302874</v>
      </c>
      <c r="L55" s="2"/>
      <c r="M55" s="2"/>
      <c r="N55" s="10"/>
      <c r="O55" s="10"/>
      <c r="P55" s="10"/>
      <c r="Q55" s="10"/>
      <c r="R55" s="10"/>
      <c r="S55" s="10"/>
    </row>
    <row r="56" spans="1:19" s="3" customFormat="1" x14ac:dyDescent="0.25">
      <c r="A56" s="4"/>
      <c r="B56" s="7"/>
      <c r="C56" s="7"/>
      <c r="D56" s="7"/>
      <c r="E56" s="7"/>
      <c r="F56" s="13"/>
      <c r="I56" s="10">
        <v>0.27500000000000002</v>
      </c>
      <c r="J56" s="10">
        <f t="shared" si="0"/>
        <v>1.785714285714286E-4</v>
      </c>
      <c r="K56" s="2">
        <f t="shared" si="1"/>
        <v>17.75525012907676</v>
      </c>
      <c r="L56" s="2"/>
      <c r="M56" s="2"/>
      <c r="N56" s="10"/>
      <c r="O56" s="10"/>
      <c r="P56" s="10"/>
      <c r="Q56" s="10"/>
      <c r="R56" s="10"/>
      <c r="S56" s="10"/>
    </row>
    <row r="57" spans="1:19" s="3" customFormat="1" x14ac:dyDescent="0.25">
      <c r="A57" s="4"/>
      <c r="B57" s="7"/>
      <c r="C57" s="7"/>
      <c r="D57" s="7"/>
      <c r="E57" s="7"/>
      <c r="F57" s="13"/>
      <c r="I57" s="10">
        <v>0.28000000000000003</v>
      </c>
      <c r="J57" s="10">
        <f t="shared" si="0"/>
        <v>1.8181818181818183E-4</v>
      </c>
      <c r="K57" s="2">
        <f t="shared" si="1"/>
        <v>14.792385886407571</v>
      </c>
      <c r="L57" s="2"/>
      <c r="M57" s="2"/>
      <c r="N57" s="10"/>
      <c r="O57" s="10"/>
      <c r="P57" s="10"/>
      <c r="Q57" s="10"/>
      <c r="R57" s="10"/>
      <c r="S57" s="10"/>
    </row>
    <row r="58" spans="1:19" s="3" customFormat="1" x14ac:dyDescent="0.25">
      <c r="A58" s="4"/>
      <c r="B58" s="7"/>
      <c r="C58" s="7"/>
      <c r="D58" s="7"/>
      <c r="E58" s="7"/>
      <c r="F58" s="13"/>
      <c r="I58" s="10">
        <v>0.28499999999999998</v>
      </c>
      <c r="J58" s="10">
        <f t="shared" si="0"/>
        <v>1.8506493506493504E-4</v>
      </c>
      <c r="K58" s="2">
        <f t="shared" si="1"/>
        <v>0.80379333847646084</v>
      </c>
      <c r="L58" s="2"/>
      <c r="M58" s="2"/>
      <c r="N58" s="10"/>
      <c r="O58" s="10"/>
      <c r="P58" s="10"/>
      <c r="Q58" s="10"/>
      <c r="R58" s="10"/>
      <c r="S58" s="10"/>
    </row>
    <row r="59" spans="1:19" s="3" customFormat="1" x14ac:dyDescent="0.25">
      <c r="A59" s="4"/>
      <c r="B59" s="7"/>
      <c r="C59" s="7"/>
      <c r="D59" s="7"/>
      <c r="E59" s="7"/>
      <c r="F59" s="13"/>
      <c r="I59" s="10">
        <v>0.28999999999999998</v>
      </c>
      <c r="J59" s="10">
        <f t="shared" si="0"/>
        <v>1.8831168831168831E-4</v>
      </c>
      <c r="K59" s="2">
        <f t="shared" si="1"/>
        <v>-13.22221719742063</v>
      </c>
      <c r="L59" s="2"/>
      <c r="M59" s="2"/>
      <c r="N59" s="10"/>
      <c r="O59" s="10"/>
      <c r="P59" s="10"/>
      <c r="Q59" s="10"/>
      <c r="R59" s="10"/>
      <c r="S59" s="10"/>
    </row>
    <row r="60" spans="1:19" s="3" customFormat="1" x14ac:dyDescent="0.25">
      <c r="A60" s="4"/>
      <c r="B60" s="7"/>
      <c r="C60" s="7"/>
      <c r="D60" s="7"/>
      <c r="E60" s="7"/>
      <c r="F60" s="13"/>
      <c r="I60" s="10">
        <v>0.29499999999999998</v>
      </c>
      <c r="J60" s="10">
        <f t="shared" si="0"/>
        <v>1.9155844155844154E-4</v>
      </c>
      <c r="K60" s="2">
        <f t="shared" si="1"/>
        <v>-16.719987410872729</v>
      </c>
      <c r="L60" s="2"/>
      <c r="M60" s="2"/>
      <c r="N60" s="10"/>
      <c r="O60" s="10"/>
      <c r="P60" s="10"/>
      <c r="Q60" s="10"/>
      <c r="R60" s="10"/>
      <c r="S60" s="10"/>
    </row>
    <row r="61" spans="1:19" s="3" customFormat="1" x14ac:dyDescent="0.25">
      <c r="A61" s="4"/>
      <c r="B61" s="7"/>
      <c r="C61" s="7"/>
      <c r="D61" s="7"/>
      <c r="E61" s="7"/>
      <c r="F61" s="13"/>
      <c r="I61" s="10">
        <v>0.3</v>
      </c>
      <c r="J61" s="10">
        <f t="shared" si="0"/>
        <v>1.9480519480519481E-4</v>
      </c>
      <c r="K61" s="2">
        <f t="shared" si="1"/>
        <v>-7.4537629476952576</v>
      </c>
      <c r="L61" s="2"/>
      <c r="M61" s="2"/>
      <c r="N61" s="10"/>
      <c r="O61" s="10"/>
      <c r="P61" s="10"/>
      <c r="Q61" s="10"/>
      <c r="R61" s="10"/>
      <c r="S61" s="10"/>
    </row>
    <row r="62" spans="1:19" s="3" customFormat="1" x14ac:dyDescent="0.25">
      <c r="A62" s="4"/>
      <c r="B62" s="7"/>
      <c r="C62" s="7"/>
      <c r="D62" s="7"/>
      <c r="E62" s="7"/>
      <c r="F62" s="13"/>
      <c r="I62" s="10">
        <v>0.30499999999999999</v>
      </c>
      <c r="J62" s="10">
        <f t="shared" si="0"/>
        <v>1.9805194805194804E-4</v>
      </c>
      <c r="K62" s="2">
        <f t="shared" si="1"/>
        <v>7.1276753133949526</v>
      </c>
      <c r="L62" s="2"/>
      <c r="M62" s="2"/>
      <c r="N62" s="10"/>
      <c r="O62" s="10"/>
      <c r="P62" s="10"/>
      <c r="Q62" s="10"/>
      <c r="R62" s="10"/>
      <c r="S62" s="10"/>
    </row>
    <row r="63" spans="1:19" s="3" customFormat="1" x14ac:dyDescent="0.25">
      <c r="A63" s="4"/>
      <c r="B63" s="7"/>
      <c r="C63" s="7"/>
      <c r="D63" s="7"/>
      <c r="E63" s="7"/>
      <c r="F63" s="13"/>
      <c r="I63" s="10">
        <v>0.31</v>
      </c>
      <c r="J63" s="10">
        <f t="shared" si="0"/>
        <v>2.012987012987013E-4</v>
      </c>
      <c r="K63" s="2">
        <f t="shared" si="1"/>
        <v>15.837153225686697</v>
      </c>
      <c r="L63" s="2"/>
      <c r="M63" s="2"/>
      <c r="N63" s="10"/>
      <c r="O63" s="10"/>
      <c r="P63" s="10"/>
      <c r="Q63" s="10"/>
      <c r="R63" s="10"/>
      <c r="S63" s="10"/>
    </row>
    <row r="64" spans="1:19" s="3" customFormat="1" x14ac:dyDescent="0.25">
      <c r="A64" s="4"/>
      <c r="B64" s="7"/>
      <c r="C64" s="7"/>
      <c r="D64" s="7"/>
      <c r="E64" s="7"/>
      <c r="F64" s="13"/>
      <c r="I64" s="10">
        <v>0.315</v>
      </c>
      <c r="J64" s="10">
        <f t="shared" si="0"/>
        <v>2.0454545454545454E-4</v>
      </c>
      <c r="K64" s="2">
        <f t="shared" si="1"/>
        <v>12.278545005960488</v>
      </c>
      <c r="L64" s="2"/>
      <c r="M64" s="2"/>
      <c r="N64" s="10"/>
      <c r="O64" s="10"/>
      <c r="P64" s="10"/>
      <c r="Q64" s="10"/>
      <c r="R64" s="10"/>
      <c r="S64" s="10"/>
    </row>
    <row r="65" spans="1:19" s="3" customFormat="1" x14ac:dyDescent="0.25">
      <c r="A65" s="4"/>
      <c r="B65" s="7"/>
      <c r="C65" s="7"/>
      <c r="D65" s="7"/>
      <c r="E65" s="7"/>
      <c r="F65" s="13"/>
      <c r="I65" s="10">
        <v>0.32</v>
      </c>
      <c r="J65" s="10">
        <f t="shared" si="0"/>
        <v>2.077922077922078E-4</v>
      </c>
      <c r="K65" s="2">
        <f t="shared" si="1"/>
        <v>-0.5015494343224326</v>
      </c>
      <c r="L65" s="2"/>
      <c r="M65" s="2"/>
      <c r="N65" s="10"/>
      <c r="O65" s="10"/>
      <c r="P65" s="10"/>
      <c r="Q65" s="10"/>
      <c r="R65" s="10"/>
      <c r="S65" s="10"/>
    </row>
    <row r="66" spans="1:19" s="3" customFormat="1" x14ac:dyDescent="0.25">
      <c r="A66" s="4"/>
      <c r="B66" s="7"/>
      <c r="C66" s="7"/>
      <c r="D66" s="7"/>
      <c r="E66" s="7"/>
      <c r="F66" s="13"/>
      <c r="I66" s="10">
        <v>0.32500000000000001</v>
      </c>
      <c r="J66" s="10">
        <f t="shared" ref="J66:J129" si="2">I66*(1/$D$7)</f>
        <v>2.1103896103896104E-4</v>
      </c>
      <c r="K66" s="2">
        <f t="shared" ref="K66:K129" si="3">$D$5*COS(2*PI()*$D$8*J66)*($D$6+$D$4*COS(2*PI()*$D$7*J66+$D$9))</f>
        <v>-12.583798369186672</v>
      </c>
      <c r="L66" s="2"/>
      <c r="M66" s="2"/>
      <c r="N66" s="10"/>
      <c r="O66" s="10"/>
      <c r="P66" s="10"/>
      <c r="Q66" s="10"/>
      <c r="R66" s="10"/>
      <c r="S66" s="10"/>
    </row>
    <row r="67" spans="1:19" s="3" customFormat="1" x14ac:dyDescent="0.25">
      <c r="A67" s="4"/>
      <c r="B67" s="7"/>
      <c r="C67" s="7"/>
      <c r="D67" s="7"/>
      <c r="E67" s="7"/>
      <c r="F67" s="13"/>
      <c r="I67" s="10">
        <v>0.33</v>
      </c>
      <c r="J67" s="10">
        <f t="shared" si="2"/>
        <v>2.142857142857143E-4</v>
      </c>
      <c r="K67" s="2">
        <f t="shared" si="3"/>
        <v>-14.82475947149409</v>
      </c>
      <c r="L67" s="2"/>
      <c r="M67" s="2"/>
      <c r="N67" s="10"/>
      <c r="O67" s="10"/>
      <c r="P67" s="10"/>
      <c r="Q67" s="10"/>
      <c r="R67" s="10"/>
      <c r="S67" s="10"/>
    </row>
    <row r="68" spans="1:19" s="3" customFormat="1" x14ac:dyDescent="0.25">
      <c r="A68" s="4"/>
      <c r="B68" s="7"/>
      <c r="C68" s="7"/>
      <c r="D68" s="7"/>
      <c r="E68" s="7"/>
      <c r="F68" s="13"/>
      <c r="I68" s="10">
        <v>0.33500000000000002</v>
      </c>
      <c r="J68" s="10">
        <f t="shared" si="2"/>
        <v>2.1753246753246754E-4</v>
      </c>
      <c r="K68" s="2">
        <f t="shared" si="3"/>
        <v>-5.7247194010093549</v>
      </c>
      <c r="L68" s="2"/>
      <c r="M68" s="2"/>
      <c r="N68" s="10"/>
      <c r="O68" s="10"/>
      <c r="P68" s="10"/>
      <c r="Q68" s="10"/>
      <c r="R68" s="10"/>
      <c r="S68" s="10"/>
    </row>
    <row r="69" spans="1:19" s="3" customFormat="1" x14ac:dyDescent="0.25">
      <c r="A69" s="4"/>
      <c r="B69" s="7"/>
      <c r="C69" s="7"/>
      <c r="D69" s="7"/>
      <c r="E69" s="7"/>
      <c r="F69" s="13"/>
      <c r="I69" s="10">
        <v>0.34</v>
      </c>
      <c r="J69" s="10">
        <f t="shared" si="2"/>
        <v>2.207792207792208E-4</v>
      </c>
      <c r="K69" s="2">
        <f t="shared" si="3"/>
        <v>7.6019526850534653</v>
      </c>
      <c r="L69" s="2"/>
      <c r="M69" s="2"/>
      <c r="N69" s="10"/>
      <c r="O69" s="10"/>
      <c r="P69" s="10"/>
      <c r="Q69" s="10"/>
      <c r="R69" s="10"/>
      <c r="S69" s="10"/>
    </row>
    <row r="70" spans="1:19" s="3" customFormat="1" x14ac:dyDescent="0.25">
      <c r="A70" s="4"/>
      <c r="B70" s="7"/>
      <c r="C70" s="7"/>
      <c r="D70" s="7"/>
      <c r="E70" s="7"/>
      <c r="F70" s="13"/>
      <c r="I70" s="10">
        <v>0.34499999999999997</v>
      </c>
      <c r="J70" s="10">
        <f t="shared" si="2"/>
        <v>2.2402597402597401E-4</v>
      </c>
      <c r="K70" s="2">
        <f t="shared" si="3"/>
        <v>14.95040818702692</v>
      </c>
      <c r="L70" s="2"/>
      <c r="M70" s="2"/>
      <c r="N70" s="10"/>
      <c r="O70" s="10"/>
      <c r="P70" s="10"/>
      <c r="Q70" s="10"/>
      <c r="R70" s="10"/>
      <c r="S70" s="10"/>
    </row>
    <row r="71" spans="1:19" s="3" customFormat="1" x14ac:dyDescent="0.25">
      <c r="A71" s="4"/>
      <c r="B71" s="7"/>
      <c r="C71" s="7"/>
      <c r="D71" s="7"/>
      <c r="E71" s="7"/>
      <c r="F71" s="13"/>
      <c r="I71" s="10">
        <v>0.35</v>
      </c>
      <c r="J71" s="10">
        <f t="shared" si="2"/>
        <v>2.2727272727272725E-4</v>
      </c>
      <c r="K71" s="2">
        <f t="shared" si="3"/>
        <v>10.78304007236019</v>
      </c>
      <c r="L71" s="2"/>
      <c r="M71" s="2"/>
      <c r="N71" s="10"/>
      <c r="O71" s="10"/>
      <c r="P71" s="10"/>
      <c r="Q71" s="10"/>
      <c r="R71" s="10"/>
      <c r="S71" s="10"/>
    </row>
    <row r="72" spans="1:19" s="3" customFormat="1" x14ac:dyDescent="0.25">
      <c r="A72" s="4"/>
      <c r="B72" s="7"/>
      <c r="C72" s="7"/>
      <c r="D72" s="7"/>
      <c r="E72" s="7"/>
      <c r="F72" s="13"/>
      <c r="I72" s="10">
        <v>0.35499999999999998</v>
      </c>
      <c r="J72" s="10">
        <f t="shared" si="2"/>
        <v>2.3051948051948051E-4</v>
      </c>
      <c r="K72" s="2">
        <f t="shared" si="3"/>
        <v>-1.6314428401029304</v>
      </c>
      <c r="L72" s="2"/>
      <c r="M72" s="2"/>
      <c r="N72" s="10"/>
      <c r="O72" s="10"/>
      <c r="P72" s="10"/>
      <c r="Q72" s="10"/>
      <c r="R72" s="10"/>
      <c r="S72" s="10"/>
    </row>
    <row r="73" spans="1:19" s="3" customFormat="1" x14ac:dyDescent="0.25">
      <c r="A73" s="4"/>
      <c r="B73" s="7"/>
      <c r="C73" s="7"/>
      <c r="D73" s="7"/>
      <c r="E73" s="7"/>
      <c r="F73" s="13"/>
      <c r="I73" s="10">
        <v>0.36</v>
      </c>
      <c r="J73" s="10">
        <f t="shared" si="2"/>
        <v>2.3376623376623374E-4</v>
      </c>
      <c r="K73" s="2">
        <f t="shared" si="3"/>
        <v>-12.763549308833937</v>
      </c>
      <c r="L73" s="2"/>
      <c r="M73" s="2"/>
      <c r="N73" s="10"/>
      <c r="O73" s="10"/>
      <c r="P73" s="10"/>
      <c r="Q73" s="10"/>
      <c r="R73" s="10"/>
      <c r="S73" s="10"/>
    </row>
    <row r="74" spans="1:19" s="3" customFormat="1" x14ac:dyDescent="0.25">
      <c r="A74" s="4"/>
      <c r="B74" s="7"/>
      <c r="C74" s="7"/>
      <c r="D74" s="7"/>
      <c r="E74" s="7"/>
      <c r="F74" s="13"/>
      <c r="I74" s="10">
        <v>0.36499999999999999</v>
      </c>
      <c r="J74" s="10">
        <f t="shared" si="2"/>
        <v>2.3701298701298701E-4</v>
      </c>
      <c r="K74" s="2">
        <f t="shared" si="3"/>
        <v>-14.084370364710045</v>
      </c>
      <c r="L74" s="2"/>
      <c r="M74" s="2"/>
      <c r="N74" s="10"/>
      <c r="O74" s="10"/>
      <c r="P74" s="10"/>
      <c r="Q74" s="10"/>
      <c r="R74" s="10"/>
      <c r="S74" s="10"/>
    </row>
    <row r="75" spans="1:19" s="3" customFormat="1" x14ac:dyDescent="0.25">
      <c r="A75" s="4"/>
      <c r="B75" s="7"/>
      <c r="C75" s="7"/>
      <c r="D75" s="7"/>
      <c r="E75" s="7"/>
      <c r="F75" s="13"/>
      <c r="I75" s="10">
        <v>0.37</v>
      </c>
      <c r="J75" s="10">
        <f t="shared" si="2"/>
        <v>2.4025974025974024E-4</v>
      </c>
      <c r="K75" s="2">
        <f t="shared" si="3"/>
        <v>-4.5517067639281512</v>
      </c>
      <c r="L75" s="2"/>
      <c r="M75" s="2"/>
      <c r="N75" s="10"/>
      <c r="O75" s="10"/>
      <c r="P75" s="10"/>
      <c r="Q75" s="10"/>
      <c r="R75" s="10"/>
      <c r="S75" s="10"/>
    </row>
    <row r="76" spans="1:19" s="3" customFormat="1" x14ac:dyDescent="0.25">
      <c r="A76" s="4"/>
      <c r="B76" s="7"/>
      <c r="C76" s="7"/>
      <c r="D76" s="7"/>
      <c r="E76" s="7"/>
      <c r="F76" s="13"/>
      <c r="I76" s="10">
        <v>0.375</v>
      </c>
      <c r="J76" s="10">
        <f t="shared" si="2"/>
        <v>2.4350649350649351E-4</v>
      </c>
      <c r="K76" s="2">
        <f t="shared" si="3"/>
        <v>8.5735801671316434</v>
      </c>
      <c r="L76" s="2"/>
      <c r="M76" s="2"/>
      <c r="N76" s="10"/>
      <c r="O76" s="10"/>
      <c r="P76" s="10"/>
      <c r="Q76" s="10"/>
      <c r="R76" s="10"/>
      <c r="S76" s="10"/>
    </row>
    <row r="77" spans="1:19" s="3" customFormat="1" x14ac:dyDescent="0.25">
      <c r="A77" s="4"/>
      <c r="B77" s="7"/>
      <c r="C77" s="7"/>
      <c r="D77" s="7"/>
      <c r="E77" s="7"/>
      <c r="F77" s="13"/>
      <c r="I77" s="10">
        <v>0.38</v>
      </c>
      <c r="J77" s="10">
        <f t="shared" si="2"/>
        <v>2.4675324675324674E-4</v>
      </c>
      <c r="K77" s="2">
        <f t="shared" si="3"/>
        <v>15.216052033179768</v>
      </c>
      <c r="L77" s="2"/>
      <c r="M77" s="2"/>
      <c r="N77" s="10"/>
      <c r="O77" s="10"/>
      <c r="P77" s="10"/>
      <c r="Q77" s="10"/>
      <c r="R77" s="10"/>
      <c r="S77" s="10"/>
    </row>
    <row r="78" spans="1:19" s="3" customFormat="1" x14ac:dyDescent="0.25">
      <c r="A78" s="4"/>
      <c r="B78" s="7"/>
      <c r="C78" s="7"/>
      <c r="D78" s="7"/>
      <c r="E78" s="7"/>
      <c r="F78" s="13"/>
      <c r="I78" s="10">
        <v>0.38500000000000001</v>
      </c>
      <c r="J78" s="10">
        <f t="shared" si="2"/>
        <v>2.5000000000000001E-4</v>
      </c>
      <c r="K78" s="2">
        <f t="shared" si="3"/>
        <v>10.163824826115549</v>
      </c>
      <c r="L78" s="2"/>
      <c r="M78" s="2"/>
      <c r="N78" s="10"/>
      <c r="O78" s="10"/>
      <c r="P78" s="10"/>
      <c r="Q78" s="10"/>
      <c r="R78" s="10"/>
      <c r="S78" s="10"/>
    </row>
    <row r="79" spans="1:19" s="3" customFormat="1" x14ac:dyDescent="0.25">
      <c r="A79" s="4"/>
      <c r="B79" s="7"/>
      <c r="C79" s="7"/>
      <c r="D79" s="7"/>
      <c r="E79" s="7"/>
      <c r="F79" s="13"/>
      <c r="I79" s="10">
        <v>0.39</v>
      </c>
      <c r="J79" s="10">
        <f t="shared" si="2"/>
        <v>2.5324675324675327E-4</v>
      </c>
      <c r="K79" s="2">
        <f t="shared" si="3"/>
        <v>-2.8708711902731401</v>
      </c>
      <c r="L79" s="2"/>
      <c r="M79" s="2"/>
      <c r="N79" s="10"/>
      <c r="O79" s="10"/>
      <c r="P79" s="10"/>
      <c r="Q79" s="10"/>
      <c r="R79" s="10"/>
      <c r="S79" s="10"/>
    </row>
    <row r="80" spans="1:19" s="3" customFormat="1" x14ac:dyDescent="0.25">
      <c r="A80" s="4"/>
      <c r="B80" s="7"/>
      <c r="C80" s="7"/>
      <c r="D80" s="7"/>
      <c r="E80" s="7"/>
      <c r="F80" s="13"/>
      <c r="I80" s="10">
        <v>0.39500000000000002</v>
      </c>
      <c r="J80" s="10">
        <f t="shared" si="2"/>
        <v>2.5649350649350653E-4</v>
      </c>
      <c r="K80" s="2">
        <f t="shared" si="3"/>
        <v>-13.950899515295321</v>
      </c>
      <c r="L80" s="2"/>
      <c r="M80" s="2"/>
      <c r="N80" s="10"/>
      <c r="O80" s="10"/>
      <c r="P80" s="10"/>
      <c r="Q80" s="10"/>
      <c r="R80" s="10"/>
      <c r="S80" s="10"/>
    </row>
    <row r="81" spans="1:19" s="3" customFormat="1" x14ac:dyDescent="0.25">
      <c r="A81" s="4"/>
      <c r="B81" s="7"/>
      <c r="C81" s="7"/>
      <c r="D81" s="7"/>
      <c r="E81" s="7"/>
      <c r="F81" s="13"/>
      <c r="I81" s="10">
        <v>0.4</v>
      </c>
      <c r="J81" s="10">
        <f t="shared" si="2"/>
        <v>2.5974025974025974E-4</v>
      </c>
      <c r="K81" s="2">
        <f t="shared" si="3"/>
        <v>-14.434947173547584</v>
      </c>
      <c r="L81" s="2"/>
      <c r="M81" s="2"/>
      <c r="N81" s="10"/>
      <c r="O81" s="10"/>
      <c r="P81" s="10"/>
      <c r="Q81" s="10"/>
      <c r="R81" s="10"/>
      <c r="S81" s="10"/>
    </row>
    <row r="82" spans="1:19" s="3" customFormat="1" x14ac:dyDescent="0.25">
      <c r="A82" s="4"/>
      <c r="B82" s="7"/>
      <c r="C82" s="7"/>
      <c r="D82" s="7"/>
      <c r="E82" s="7"/>
      <c r="F82" s="13"/>
      <c r="I82" s="10">
        <v>0.40500000000000003</v>
      </c>
      <c r="J82" s="10">
        <f t="shared" si="2"/>
        <v>2.62987012987013E-4</v>
      </c>
      <c r="K82" s="2">
        <f t="shared" si="3"/>
        <v>-3.6716787658635477</v>
      </c>
      <c r="L82" s="2"/>
      <c r="M82" s="2"/>
      <c r="N82" s="10"/>
      <c r="O82" s="10"/>
      <c r="P82" s="10"/>
      <c r="Q82" s="10"/>
      <c r="R82" s="10"/>
      <c r="S82" s="10"/>
    </row>
    <row r="83" spans="1:19" s="3" customFormat="1" x14ac:dyDescent="0.25">
      <c r="A83" s="4"/>
      <c r="B83" s="7"/>
      <c r="C83" s="7"/>
      <c r="D83" s="7"/>
      <c r="E83" s="7"/>
      <c r="F83" s="13"/>
      <c r="I83" s="10">
        <v>0.41</v>
      </c>
      <c r="J83" s="10">
        <f t="shared" si="2"/>
        <v>2.6623376623376621E-4</v>
      </c>
      <c r="K83" s="2">
        <f t="shared" si="3"/>
        <v>10.284440571941525</v>
      </c>
      <c r="L83" s="2"/>
      <c r="M83" s="2"/>
      <c r="N83" s="10"/>
      <c r="O83" s="10"/>
      <c r="P83" s="10"/>
      <c r="Q83" s="10"/>
      <c r="R83" s="10"/>
      <c r="S83" s="10"/>
    </row>
    <row r="84" spans="1:19" s="3" customFormat="1" x14ac:dyDescent="0.25">
      <c r="A84" s="4"/>
      <c r="B84" s="7"/>
      <c r="C84" s="7"/>
      <c r="D84" s="7"/>
      <c r="E84" s="7"/>
      <c r="F84" s="13"/>
      <c r="I84" s="10">
        <v>0.41499999999999998</v>
      </c>
      <c r="J84" s="10">
        <f t="shared" si="2"/>
        <v>2.6948051948051947E-4</v>
      </c>
      <c r="K84" s="2">
        <f t="shared" si="3"/>
        <v>16.652340388086913</v>
      </c>
      <c r="L84" s="2"/>
      <c r="M84" s="2"/>
      <c r="N84" s="10"/>
      <c r="O84" s="10"/>
      <c r="P84" s="10"/>
      <c r="Q84" s="10"/>
      <c r="R84" s="10"/>
      <c r="S84" s="10"/>
    </row>
    <row r="85" spans="1:19" s="3" customFormat="1" x14ac:dyDescent="0.25">
      <c r="A85" s="4"/>
      <c r="B85" s="7"/>
      <c r="C85" s="7"/>
      <c r="D85" s="7"/>
      <c r="E85" s="7"/>
      <c r="F85" s="13"/>
      <c r="I85" s="10">
        <v>0.42</v>
      </c>
      <c r="J85" s="10">
        <f t="shared" si="2"/>
        <v>2.7272727272727274E-4</v>
      </c>
      <c r="K85" s="2">
        <f t="shared" si="3"/>
        <v>10.199981855012398</v>
      </c>
      <c r="L85" s="2"/>
      <c r="M85" s="2"/>
      <c r="N85" s="10"/>
      <c r="O85" s="10"/>
      <c r="P85" s="10"/>
      <c r="Q85" s="10"/>
      <c r="R85" s="10"/>
      <c r="S85" s="10"/>
    </row>
    <row r="86" spans="1:19" s="3" customFormat="1" x14ac:dyDescent="0.25">
      <c r="A86" s="4"/>
      <c r="B86" s="7"/>
      <c r="C86" s="7"/>
      <c r="D86" s="7"/>
      <c r="E86" s="7"/>
      <c r="F86" s="13"/>
      <c r="I86" s="10">
        <v>0.42499999999999999</v>
      </c>
      <c r="J86" s="10">
        <f t="shared" si="2"/>
        <v>2.7597402597402595E-4</v>
      </c>
      <c r="K86" s="2">
        <f t="shared" si="3"/>
        <v>-4.4953838957651433</v>
      </c>
      <c r="L86" s="2"/>
      <c r="M86" s="2"/>
      <c r="N86" s="10"/>
      <c r="O86" s="10"/>
      <c r="P86" s="10"/>
      <c r="Q86" s="10"/>
      <c r="R86" s="10"/>
      <c r="S86" s="10"/>
    </row>
    <row r="87" spans="1:19" s="3" customFormat="1" x14ac:dyDescent="0.25">
      <c r="A87" s="4"/>
      <c r="B87" s="7"/>
      <c r="C87" s="7"/>
      <c r="D87" s="7"/>
      <c r="E87" s="7"/>
      <c r="F87" s="13"/>
      <c r="I87" s="10">
        <v>0.43</v>
      </c>
      <c r="J87" s="10">
        <f t="shared" si="2"/>
        <v>2.7922077922077921E-4</v>
      </c>
      <c r="K87" s="2">
        <f t="shared" si="3"/>
        <v>-16.245216314256016</v>
      </c>
      <c r="L87" s="2"/>
      <c r="M87" s="2"/>
      <c r="N87" s="10"/>
      <c r="O87" s="10"/>
      <c r="P87" s="10"/>
      <c r="Q87" s="10"/>
      <c r="R87" s="10"/>
      <c r="S87" s="10"/>
    </row>
    <row r="88" spans="1:19" s="3" customFormat="1" x14ac:dyDescent="0.25">
      <c r="A88" s="4"/>
      <c r="B88" s="7"/>
      <c r="C88" s="7"/>
      <c r="D88" s="7"/>
      <c r="E88" s="7"/>
      <c r="F88" s="13"/>
      <c r="I88" s="10">
        <v>0.435</v>
      </c>
      <c r="J88" s="10">
        <f t="shared" si="2"/>
        <v>2.8246753246753247E-4</v>
      </c>
      <c r="K88" s="2">
        <f t="shared" si="3"/>
        <v>-15.715425226906566</v>
      </c>
      <c r="L88" s="2"/>
      <c r="M88" s="2"/>
      <c r="N88" s="10"/>
      <c r="O88" s="10"/>
      <c r="P88" s="10"/>
      <c r="Q88" s="10"/>
      <c r="R88" s="10"/>
      <c r="S88" s="10"/>
    </row>
    <row r="89" spans="1:19" s="3" customFormat="1" x14ac:dyDescent="0.25">
      <c r="A89" s="4"/>
      <c r="B89" s="7"/>
      <c r="C89" s="7"/>
      <c r="D89" s="7"/>
      <c r="E89" s="7"/>
      <c r="F89" s="13"/>
      <c r="I89" s="10">
        <v>0.44</v>
      </c>
      <c r="J89" s="10">
        <f t="shared" si="2"/>
        <v>2.8571428571428574E-4</v>
      </c>
      <c r="K89" s="2">
        <f t="shared" si="3"/>
        <v>-2.7965640751838134</v>
      </c>
      <c r="L89" s="2"/>
      <c r="M89" s="2"/>
      <c r="N89" s="10"/>
      <c r="O89" s="10"/>
      <c r="P89" s="10"/>
      <c r="Q89" s="10"/>
      <c r="R89" s="10"/>
      <c r="S89" s="10"/>
    </row>
    <row r="90" spans="1:19" s="3" customFormat="1" x14ac:dyDescent="0.25">
      <c r="A90" s="4"/>
      <c r="B90" s="7"/>
      <c r="C90" s="7"/>
      <c r="D90" s="7"/>
      <c r="E90" s="7"/>
      <c r="F90" s="13"/>
      <c r="I90" s="10">
        <v>0.44500000000000001</v>
      </c>
      <c r="J90" s="10">
        <f t="shared" si="2"/>
        <v>2.8896103896103894E-4</v>
      </c>
      <c r="K90" s="2">
        <f t="shared" si="3"/>
        <v>12.908921619565207</v>
      </c>
      <c r="L90" s="2"/>
      <c r="M90" s="2"/>
      <c r="N90" s="10"/>
      <c r="O90" s="10"/>
      <c r="P90" s="10"/>
      <c r="Q90" s="10"/>
      <c r="R90" s="10"/>
      <c r="S90" s="10"/>
    </row>
    <row r="91" spans="1:19" s="3" customFormat="1" x14ac:dyDescent="0.25">
      <c r="A91" s="4"/>
      <c r="B91" s="7"/>
      <c r="C91" s="7"/>
      <c r="D91" s="7"/>
      <c r="E91" s="7"/>
      <c r="F91" s="13"/>
      <c r="I91" s="10">
        <v>0.45</v>
      </c>
      <c r="J91" s="10">
        <f t="shared" si="2"/>
        <v>2.9220779220779221E-4</v>
      </c>
      <c r="K91" s="2">
        <f t="shared" si="3"/>
        <v>19.172674455408323</v>
      </c>
      <c r="L91" s="2"/>
      <c r="M91" s="2"/>
      <c r="N91" s="10"/>
      <c r="O91" s="10"/>
      <c r="P91" s="10"/>
      <c r="Q91" s="10"/>
      <c r="R91" s="10"/>
      <c r="S91" s="10"/>
    </row>
    <row r="92" spans="1:19" s="3" customFormat="1" x14ac:dyDescent="0.25">
      <c r="A92" s="4"/>
      <c r="B92" s="7"/>
      <c r="C92" s="7"/>
      <c r="D92" s="7"/>
      <c r="E92" s="7"/>
      <c r="F92" s="13"/>
      <c r="I92" s="10">
        <v>0.45500000000000002</v>
      </c>
      <c r="J92" s="10">
        <f t="shared" si="2"/>
        <v>2.9545454545454547E-4</v>
      </c>
      <c r="K92" s="2">
        <f t="shared" si="3"/>
        <v>10.613951710200373</v>
      </c>
      <c r="L92" s="2"/>
      <c r="M92" s="2"/>
      <c r="N92" s="10"/>
      <c r="O92" s="10"/>
      <c r="P92" s="10"/>
      <c r="Q92" s="10"/>
      <c r="R92" s="10"/>
      <c r="S92" s="10"/>
    </row>
    <row r="93" spans="1:19" s="3" customFormat="1" x14ac:dyDescent="0.25">
      <c r="A93" s="4"/>
      <c r="B93" s="7"/>
      <c r="C93" s="7"/>
      <c r="D93" s="7"/>
      <c r="E93" s="7"/>
      <c r="F93" s="13"/>
      <c r="I93" s="10">
        <v>0.46</v>
      </c>
      <c r="J93" s="10">
        <f t="shared" si="2"/>
        <v>2.9870129870129873E-4</v>
      </c>
      <c r="K93" s="2">
        <f t="shared" si="3"/>
        <v>-6.7428595138817986</v>
      </c>
      <c r="L93" s="2"/>
      <c r="M93" s="2"/>
      <c r="N93" s="10"/>
      <c r="O93" s="10"/>
      <c r="P93" s="10"/>
      <c r="Q93" s="10"/>
      <c r="R93" s="10"/>
      <c r="S93" s="10"/>
    </row>
    <row r="94" spans="1:19" s="3" customFormat="1" x14ac:dyDescent="0.25">
      <c r="A94" s="4"/>
      <c r="B94" s="7"/>
      <c r="C94" s="7"/>
      <c r="D94" s="7"/>
      <c r="E94" s="7"/>
      <c r="F94" s="13"/>
      <c r="I94" s="10">
        <v>0.46500000000000002</v>
      </c>
      <c r="J94" s="10">
        <f t="shared" si="2"/>
        <v>3.0194805194805194E-4</v>
      </c>
      <c r="K94" s="2">
        <f t="shared" si="3"/>
        <v>-19.644811676243162</v>
      </c>
      <c r="L94" s="2"/>
      <c r="M94" s="2"/>
      <c r="N94" s="10"/>
      <c r="O94" s="10"/>
      <c r="P94" s="10"/>
      <c r="Q94" s="10"/>
      <c r="R94" s="10"/>
      <c r="S94" s="10"/>
    </row>
    <row r="95" spans="1:19" s="3" customFormat="1" x14ac:dyDescent="0.25">
      <c r="A95" s="4"/>
      <c r="B95" s="7"/>
      <c r="C95" s="7"/>
      <c r="D95" s="7"/>
      <c r="E95" s="7"/>
      <c r="F95" s="13"/>
      <c r="I95" s="10">
        <v>0.47</v>
      </c>
      <c r="J95" s="10">
        <f t="shared" si="2"/>
        <v>3.0519480519480515E-4</v>
      </c>
      <c r="K95" s="2">
        <f t="shared" si="3"/>
        <v>-17.682865945715655</v>
      </c>
      <c r="L95" s="2"/>
      <c r="M95" s="2"/>
      <c r="N95" s="10"/>
      <c r="O95" s="10"/>
      <c r="P95" s="10"/>
      <c r="Q95" s="10"/>
      <c r="R95" s="10"/>
      <c r="S95" s="10"/>
    </row>
    <row r="96" spans="1:19" s="3" customFormat="1" x14ac:dyDescent="0.25">
      <c r="A96" s="4"/>
      <c r="B96" s="7"/>
      <c r="C96" s="7"/>
      <c r="D96" s="7"/>
      <c r="E96" s="7"/>
      <c r="F96" s="13"/>
      <c r="I96" s="10">
        <v>0.47499999999999998</v>
      </c>
      <c r="J96" s="10">
        <f t="shared" si="2"/>
        <v>3.0844155844155841E-4</v>
      </c>
      <c r="K96" s="2">
        <f t="shared" si="3"/>
        <v>-1.6423065899575267</v>
      </c>
      <c r="L96" s="2"/>
      <c r="M96" s="2"/>
      <c r="N96" s="10"/>
      <c r="O96" s="10"/>
      <c r="P96" s="10"/>
      <c r="Q96" s="10"/>
      <c r="R96" s="10"/>
      <c r="S96" s="10"/>
    </row>
    <row r="97" spans="1:19" s="3" customFormat="1" x14ac:dyDescent="0.25">
      <c r="A97" s="4"/>
      <c r="B97" s="7"/>
      <c r="C97" s="7"/>
      <c r="D97" s="7"/>
      <c r="E97" s="7"/>
      <c r="F97" s="13"/>
      <c r="I97" s="10">
        <v>0.48</v>
      </c>
      <c r="J97" s="10">
        <f t="shared" si="2"/>
        <v>3.1168831168831168E-4</v>
      </c>
      <c r="K97" s="2">
        <f t="shared" si="3"/>
        <v>16.535054992934892</v>
      </c>
      <c r="L97" s="2"/>
      <c r="M97" s="2"/>
      <c r="N97" s="10"/>
      <c r="O97" s="10"/>
      <c r="P97" s="10"/>
      <c r="Q97" s="10"/>
      <c r="R97" s="10"/>
      <c r="S97" s="10"/>
    </row>
    <row r="98" spans="1:19" s="3" customFormat="1" x14ac:dyDescent="0.25">
      <c r="A98" s="4"/>
      <c r="B98" s="7"/>
      <c r="C98" s="7"/>
      <c r="D98" s="7"/>
      <c r="E98" s="7"/>
      <c r="F98" s="13"/>
      <c r="I98" s="10">
        <v>0.48499999999999999</v>
      </c>
      <c r="J98" s="10">
        <f t="shared" si="2"/>
        <v>3.1493506493506494E-4</v>
      </c>
      <c r="K98" s="2">
        <f t="shared" si="3"/>
        <v>22.592469263740554</v>
      </c>
      <c r="L98" s="2"/>
      <c r="M98" s="2"/>
      <c r="N98" s="10"/>
      <c r="O98" s="10"/>
      <c r="P98" s="10"/>
      <c r="Q98" s="10"/>
      <c r="R98" s="10"/>
      <c r="S98" s="10"/>
    </row>
    <row r="99" spans="1:19" s="3" customFormat="1" x14ac:dyDescent="0.25">
      <c r="A99" s="4"/>
      <c r="B99" s="7"/>
      <c r="C99" s="7"/>
      <c r="D99" s="7"/>
      <c r="E99" s="7"/>
      <c r="F99" s="13"/>
      <c r="I99" s="10">
        <v>0.49</v>
      </c>
      <c r="J99" s="10">
        <f t="shared" si="2"/>
        <v>3.1818181818181815E-4</v>
      </c>
      <c r="K99" s="2">
        <f t="shared" si="3"/>
        <v>11.098515725834341</v>
      </c>
      <c r="L99" s="2"/>
      <c r="M99" s="2"/>
      <c r="N99" s="10"/>
      <c r="O99" s="10"/>
      <c r="P99" s="10"/>
      <c r="Q99" s="10"/>
      <c r="R99" s="10"/>
      <c r="S99" s="10"/>
    </row>
    <row r="100" spans="1:19" s="3" customFormat="1" x14ac:dyDescent="0.25">
      <c r="A100" s="4"/>
      <c r="B100" s="7"/>
      <c r="C100" s="7"/>
      <c r="D100" s="7"/>
      <c r="E100" s="7"/>
      <c r="F100" s="13"/>
      <c r="I100" s="10">
        <v>0.495</v>
      </c>
      <c r="J100" s="10">
        <f t="shared" si="2"/>
        <v>3.2142857142857141E-4</v>
      </c>
      <c r="K100" s="2">
        <f t="shared" si="3"/>
        <v>-9.7885956522207511</v>
      </c>
      <c r="L100" s="2"/>
      <c r="M100" s="2"/>
      <c r="N100" s="10"/>
      <c r="O100" s="10"/>
      <c r="P100" s="10"/>
      <c r="Q100" s="10"/>
      <c r="R100" s="10"/>
      <c r="S100" s="10"/>
    </row>
    <row r="101" spans="1:19" s="3" customFormat="1" x14ac:dyDescent="0.25">
      <c r="A101" s="4"/>
      <c r="B101" s="7"/>
      <c r="C101" s="7"/>
      <c r="D101" s="7"/>
      <c r="E101" s="7"/>
      <c r="F101" s="13"/>
      <c r="I101" s="10">
        <v>0.5</v>
      </c>
      <c r="J101" s="10">
        <f t="shared" si="2"/>
        <v>3.2467532467532468E-4</v>
      </c>
      <c r="K101" s="2">
        <f t="shared" si="3"/>
        <v>-24.04462545765432</v>
      </c>
      <c r="L101" s="2"/>
      <c r="M101" s="2"/>
      <c r="N101" s="10"/>
      <c r="O101" s="10"/>
      <c r="P101" s="10"/>
      <c r="Q101" s="10"/>
      <c r="R101" s="10"/>
      <c r="S101" s="10"/>
    </row>
    <row r="102" spans="1:19" s="3" customFormat="1" x14ac:dyDescent="0.25">
      <c r="A102" s="4"/>
      <c r="B102" s="7"/>
      <c r="C102" s="7"/>
      <c r="D102" s="7"/>
      <c r="E102" s="7"/>
      <c r="F102" s="13"/>
      <c r="I102" s="10">
        <v>0.505</v>
      </c>
      <c r="J102" s="10">
        <f t="shared" si="2"/>
        <v>3.2792207792207794E-4</v>
      </c>
      <c r="K102" s="2">
        <f t="shared" si="3"/>
        <v>-20.034690921549632</v>
      </c>
      <c r="L102" s="2"/>
      <c r="M102" s="2"/>
      <c r="N102" s="10"/>
      <c r="O102" s="10"/>
      <c r="P102" s="10"/>
      <c r="Q102" s="10"/>
      <c r="R102" s="10"/>
      <c r="S102" s="10"/>
    </row>
    <row r="103" spans="1:19" s="3" customFormat="1" x14ac:dyDescent="0.25">
      <c r="A103" s="4"/>
      <c r="B103" s="7"/>
      <c r="C103" s="7"/>
      <c r="D103" s="7"/>
      <c r="E103" s="7"/>
      <c r="F103" s="13"/>
      <c r="I103" s="10">
        <v>0.51</v>
      </c>
      <c r="J103" s="10">
        <f t="shared" si="2"/>
        <v>3.311688311688312E-4</v>
      </c>
      <c r="K103" s="2">
        <f t="shared" si="3"/>
        <v>4.2602326932430129E-2</v>
      </c>
      <c r="L103" s="2"/>
      <c r="M103" s="2"/>
      <c r="N103" s="10"/>
      <c r="O103" s="10"/>
      <c r="P103" s="10"/>
      <c r="Q103" s="10"/>
      <c r="R103" s="10"/>
      <c r="S103" s="10"/>
    </row>
    <row r="104" spans="1:19" s="3" customFormat="1" x14ac:dyDescent="0.25">
      <c r="A104" s="4"/>
      <c r="B104" s="4"/>
      <c r="C104" s="4"/>
      <c r="D104" s="4"/>
      <c r="E104" s="4"/>
      <c r="I104" s="10">
        <v>0.51500000000000001</v>
      </c>
      <c r="J104" s="10">
        <f t="shared" si="2"/>
        <v>3.3441558441558441E-4</v>
      </c>
      <c r="K104" s="2">
        <f t="shared" si="3"/>
        <v>21.15316548086869</v>
      </c>
      <c r="L104" s="2"/>
      <c r="M104" s="2"/>
      <c r="N104" s="10"/>
      <c r="O104" s="10"/>
      <c r="P104" s="10"/>
      <c r="Q104" s="10"/>
      <c r="R104" s="10"/>
      <c r="S104" s="10"/>
    </row>
    <row r="105" spans="1:19" s="3" customFormat="1" x14ac:dyDescent="0.25">
      <c r="A105" s="4"/>
      <c r="B105" s="4"/>
      <c r="C105" s="4"/>
      <c r="D105" s="4"/>
      <c r="E105" s="4"/>
      <c r="I105" s="10">
        <v>0.52</v>
      </c>
      <c r="J105" s="10">
        <f t="shared" si="2"/>
        <v>3.3766233766233767E-4</v>
      </c>
      <c r="K105" s="2">
        <f t="shared" si="3"/>
        <v>26.64437577009198</v>
      </c>
      <c r="L105" s="2"/>
      <c r="M105" s="2"/>
      <c r="N105" s="10"/>
      <c r="O105" s="10"/>
      <c r="P105" s="10"/>
      <c r="Q105" s="10"/>
      <c r="R105" s="10"/>
      <c r="S105" s="10"/>
    </row>
    <row r="106" spans="1:19" s="3" customFormat="1" x14ac:dyDescent="0.25">
      <c r="A106" s="4"/>
      <c r="B106" s="4"/>
      <c r="C106" s="4"/>
      <c r="D106" s="4"/>
      <c r="E106" s="4"/>
      <c r="I106" s="10">
        <v>0.52500000000000002</v>
      </c>
      <c r="J106" s="10">
        <f t="shared" si="2"/>
        <v>3.4090909090909094E-4</v>
      </c>
      <c r="K106" s="2">
        <f t="shared" si="3"/>
        <v>11.346132329586323</v>
      </c>
      <c r="L106" s="2"/>
      <c r="M106" s="2"/>
      <c r="N106" s="10"/>
      <c r="O106" s="10"/>
      <c r="P106" s="10"/>
      <c r="Q106" s="10"/>
      <c r="R106" s="10"/>
      <c r="S106" s="10"/>
    </row>
    <row r="107" spans="1:19" s="3" customFormat="1" x14ac:dyDescent="0.25">
      <c r="A107" s="4"/>
      <c r="B107" s="4"/>
      <c r="C107" s="4"/>
      <c r="D107" s="4"/>
      <c r="E107" s="4"/>
      <c r="I107" s="10">
        <v>0.53</v>
      </c>
      <c r="J107" s="10">
        <f t="shared" si="2"/>
        <v>3.441558441558442E-4</v>
      </c>
      <c r="K107" s="2">
        <f t="shared" si="3"/>
        <v>-13.725967509279975</v>
      </c>
      <c r="L107" s="2"/>
      <c r="M107" s="2"/>
      <c r="N107" s="10"/>
      <c r="O107" s="10"/>
      <c r="P107" s="10"/>
      <c r="Q107" s="10"/>
      <c r="R107" s="10"/>
      <c r="S107" s="10"/>
    </row>
    <row r="108" spans="1:19" s="3" customFormat="1" x14ac:dyDescent="0.25">
      <c r="A108" s="4"/>
      <c r="B108" s="4"/>
      <c r="C108" s="4"/>
      <c r="D108" s="4"/>
      <c r="E108" s="4"/>
      <c r="I108" s="10">
        <v>0.53500000000000003</v>
      </c>
      <c r="J108" s="10">
        <f t="shared" si="2"/>
        <v>3.4740259740259741E-4</v>
      </c>
      <c r="K108" s="2">
        <f t="shared" si="3"/>
        <v>-29.242828671645654</v>
      </c>
      <c r="L108" s="2"/>
      <c r="M108" s="2"/>
      <c r="N108" s="10"/>
      <c r="O108" s="10"/>
      <c r="P108" s="10"/>
      <c r="Q108" s="10"/>
      <c r="R108" s="10"/>
      <c r="S108" s="10"/>
    </row>
    <row r="109" spans="1:19" s="3" customFormat="1" x14ac:dyDescent="0.25">
      <c r="A109" s="4"/>
      <c r="B109" s="4"/>
      <c r="C109" s="4"/>
      <c r="D109" s="4"/>
      <c r="E109" s="4"/>
      <c r="I109" s="10">
        <v>0.54</v>
      </c>
      <c r="J109" s="10">
        <f t="shared" si="2"/>
        <v>3.5064935064935067E-4</v>
      </c>
      <c r="K109" s="2">
        <f t="shared" si="3"/>
        <v>-22.435875670284542</v>
      </c>
      <c r="L109" s="2"/>
      <c r="M109" s="2"/>
      <c r="N109" s="10"/>
      <c r="O109" s="10"/>
      <c r="P109" s="10"/>
      <c r="Q109" s="10"/>
      <c r="R109" s="10"/>
      <c r="S109" s="10"/>
    </row>
    <row r="110" spans="1:19" s="3" customFormat="1" x14ac:dyDescent="0.25">
      <c r="A110" s="4"/>
      <c r="B110" s="4"/>
      <c r="C110" s="4"/>
      <c r="D110" s="4"/>
      <c r="E110" s="4"/>
      <c r="I110" s="10">
        <v>0.54500000000000004</v>
      </c>
      <c r="J110" s="10">
        <f t="shared" si="2"/>
        <v>3.5389610389610393E-4</v>
      </c>
      <c r="K110" s="2">
        <f t="shared" si="3"/>
        <v>2.4516509178386086</v>
      </c>
      <c r="L110" s="2"/>
      <c r="M110" s="2"/>
      <c r="N110" s="10"/>
      <c r="O110" s="10"/>
      <c r="P110" s="10"/>
      <c r="Q110" s="10"/>
      <c r="R110" s="10"/>
      <c r="S110" s="10"/>
    </row>
    <row r="111" spans="1:19" s="3" customFormat="1" x14ac:dyDescent="0.25">
      <c r="A111" s="4"/>
      <c r="B111" s="4"/>
      <c r="C111" s="4"/>
      <c r="D111" s="4"/>
      <c r="E111" s="4"/>
      <c r="I111" s="10">
        <v>0.55000000000000004</v>
      </c>
      <c r="J111" s="10">
        <f t="shared" si="2"/>
        <v>3.571428571428572E-4</v>
      </c>
      <c r="K111" s="2">
        <f t="shared" si="3"/>
        <v>26.653081584185877</v>
      </c>
      <c r="L111" s="2"/>
      <c r="M111" s="2"/>
      <c r="N111" s="10"/>
      <c r="O111" s="10"/>
      <c r="P111" s="10"/>
      <c r="Q111" s="10"/>
      <c r="R111" s="10"/>
      <c r="S111" s="10"/>
    </row>
    <row r="112" spans="1:19" s="3" customFormat="1" x14ac:dyDescent="0.25">
      <c r="A112" s="4"/>
      <c r="B112" s="4"/>
      <c r="C112" s="4"/>
      <c r="D112" s="4"/>
      <c r="E112" s="4"/>
      <c r="I112" s="10">
        <v>0.55500000000000005</v>
      </c>
      <c r="J112" s="10">
        <f t="shared" si="2"/>
        <v>3.6038961038961041E-4</v>
      </c>
      <c r="K112" s="2">
        <f t="shared" si="3"/>
        <v>31.000544161327092</v>
      </c>
      <c r="L112" s="2"/>
      <c r="M112" s="2"/>
      <c r="N112" s="10"/>
      <c r="O112" s="10"/>
      <c r="P112" s="10"/>
      <c r="Q112" s="10"/>
      <c r="R112" s="10"/>
      <c r="S112" s="10"/>
    </row>
    <row r="113" spans="1:19" s="3" customFormat="1" x14ac:dyDescent="0.25">
      <c r="A113" s="4"/>
      <c r="B113" s="4"/>
      <c r="C113" s="4"/>
      <c r="D113" s="4"/>
      <c r="E113" s="4"/>
      <c r="I113" s="10">
        <v>0.56000000000000005</v>
      </c>
      <c r="J113" s="10">
        <f t="shared" si="2"/>
        <v>3.6363636363636367E-4</v>
      </c>
      <c r="K113" s="2">
        <f t="shared" si="3"/>
        <v>11.078026522888868</v>
      </c>
      <c r="L113" s="2"/>
      <c r="M113" s="2"/>
      <c r="N113" s="10"/>
      <c r="O113" s="10"/>
      <c r="P113" s="10"/>
      <c r="Q113" s="10"/>
      <c r="R113" s="10"/>
      <c r="S113" s="10"/>
    </row>
    <row r="114" spans="1:19" s="3" customFormat="1" x14ac:dyDescent="0.25">
      <c r="A114" s="4"/>
      <c r="B114" s="4"/>
      <c r="C114" s="4"/>
      <c r="D114" s="4"/>
      <c r="E114" s="4"/>
      <c r="I114" s="10">
        <v>0.56499999999999995</v>
      </c>
      <c r="J114" s="10">
        <f t="shared" si="2"/>
        <v>3.6688311688311682E-4</v>
      </c>
      <c r="K114" s="2">
        <f t="shared" si="3"/>
        <v>-18.554408806995347</v>
      </c>
      <c r="L114" s="2"/>
      <c r="M114" s="2"/>
      <c r="N114" s="10"/>
      <c r="O114" s="10"/>
      <c r="P114" s="10"/>
      <c r="Q114" s="10"/>
      <c r="R114" s="10"/>
      <c r="S114" s="10"/>
    </row>
    <row r="115" spans="1:19" s="3" customFormat="1" x14ac:dyDescent="0.25">
      <c r="A115" s="4"/>
      <c r="B115" s="4"/>
      <c r="C115" s="4"/>
      <c r="D115" s="4"/>
      <c r="E115" s="4"/>
      <c r="I115" s="10">
        <v>0.56999999999999995</v>
      </c>
      <c r="J115" s="10">
        <f t="shared" si="2"/>
        <v>3.7012987012987009E-4</v>
      </c>
      <c r="K115" s="2">
        <f t="shared" si="3"/>
        <v>-34.955813504967239</v>
      </c>
      <c r="L115" s="2"/>
      <c r="M115" s="2"/>
      <c r="N115" s="10"/>
      <c r="O115" s="10"/>
      <c r="P115" s="10"/>
      <c r="Q115" s="10"/>
      <c r="R115" s="10"/>
      <c r="S115" s="10"/>
    </row>
    <row r="116" spans="1:19" s="3" customFormat="1" x14ac:dyDescent="0.25">
      <c r="A116" s="4"/>
      <c r="B116" s="4"/>
      <c r="C116" s="4"/>
      <c r="D116" s="4"/>
      <c r="E116" s="4"/>
      <c r="I116" s="10">
        <v>0.57499999999999996</v>
      </c>
      <c r="J116" s="10">
        <f t="shared" si="2"/>
        <v>3.7337662337662335E-4</v>
      </c>
      <c r="K116" s="2">
        <f t="shared" si="3"/>
        <v>-24.548719017269867</v>
      </c>
      <c r="L116" s="2"/>
      <c r="M116" s="2"/>
      <c r="N116" s="10"/>
      <c r="O116" s="10"/>
      <c r="P116" s="10"/>
      <c r="Q116" s="10"/>
      <c r="R116" s="10"/>
      <c r="S116" s="10"/>
    </row>
    <row r="117" spans="1:19" s="3" customFormat="1" x14ac:dyDescent="0.25">
      <c r="A117" s="4"/>
      <c r="B117" s="4"/>
      <c r="C117" s="4"/>
      <c r="D117" s="4"/>
      <c r="E117" s="4"/>
      <c r="I117" s="10">
        <v>0.57999999999999996</v>
      </c>
      <c r="J117" s="10">
        <f t="shared" si="2"/>
        <v>3.7662337662337661E-4</v>
      </c>
      <c r="K117" s="2">
        <f t="shared" si="3"/>
        <v>5.7001722183402679</v>
      </c>
      <c r="L117" s="2"/>
      <c r="M117" s="2"/>
      <c r="N117" s="10"/>
      <c r="O117" s="10"/>
      <c r="P117" s="10"/>
      <c r="Q117" s="10"/>
      <c r="R117" s="10"/>
      <c r="S117" s="10"/>
    </row>
    <row r="118" spans="1:19" s="3" customFormat="1" x14ac:dyDescent="0.25">
      <c r="A118" s="4"/>
      <c r="B118" s="4"/>
      <c r="C118" s="4"/>
      <c r="D118" s="4"/>
      <c r="E118" s="4"/>
      <c r="I118" s="10">
        <v>0.58499999999999996</v>
      </c>
      <c r="J118" s="10">
        <f t="shared" si="2"/>
        <v>3.7987012987012982E-4</v>
      </c>
      <c r="K118" s="2">
        <f t="shared" si="3"/>
        <v>32.830210265480417</v>
      </c>
      <c r="L118" s="2"/>
      <c r="M118" s="2"/>
      <c r="N118" s="10"/>
      <c r="O118" s="10"/>
      <c r="P118" s="10"/>
      <c r="Q118" s="10"/>
      <c r="R118" s="10"/>
      <c r="S118" s="10"/>
    </row>
    <row r="119" spans="1:19" s="3" customFormat="1" x14ac:dyDescent="0.25">
      <c r="A119" s="4"/>
      <c r="B119" s="4"/>
      <c r="C119" s="4"/>
      <c r="D119" s="4"/>
      <c r="E119" s="4"/>
      <c r="I119" s="10">
        <v>0.59</v>
      </c>
      <c r="J119" s="10">
        <f t="shared" si="2"/>
        <v>3.8311688311688308E-4</v>
      </c>
      <c r="K119" s="2">
        <f t="shared" si="3"/>
        <v>35.300004978549246</v>
      </c>
      <c r="L119" s="2"/>
      <c r="M119" s="2"/>
      <c r="N119" s="10"/>
      <c r="O119" s="10"/>
      <c r="P119" s="10"/>
      <c r="Q119" s="10"/>
      <c r="R119" s="10"/>
      <c r="S119" s="10"/>
    </row>
    <row r="120" spans="1:19" s="3" customFormat="1" x14ac:dyDescent="0.25">
      <c r="A120" s="4"/>
      <c r="B120" s="4"/>
      <c r="C120" s="4"/>
      <c r="D120" s="4"/>
      <c r="E120" s="4"/>
      <c r="I120" s="10">
        <v>0.59499999999999997</v>
      </c>
      <c r="J120" s="10">
        <f t="shared" si="2"/>
        <v>3.8636363636363635E-4</v>
      </c>
      <c r="K120" s="2">
        <f t="shared" si="3"/>
        <v>10.070460352755294</v>
      </c>
      <c r="L120" s="2"/>
      <c r="M120" s="2"/>
      <c r="N120" s="10"/>
      <c r="O120" s="10"/>
      <c r="P120" s="10"/>
      <c r="Q120" s="10"/>
      <c r="R120" s="10"/>
      <c r="S120" s="10"/>
    </row>
    <row r="121" spans="1:19" s="3" customFormat="1" x14ac:dyDescent="0.25">
      <c r="A121" s="4"/>
      <c r="B121" s="4"/>
      <c r="C121" s="4"/>
      <c r="D121" s="4"/>
      <c r="E121" s="4"/>
      <c r="I121" s="10">
        <v>0.6</v>
      </c>
      <c r="J121" s="10">
        <f t="shared" si="2"/>
        <v>3.8961038961038961E-4</v>
      </c>
      <c r="K121" s="2">
        <f t="shared" si="3"/>
        <v>-24.175825166219632</v>
      </c>
      <c r="L121" s="2"/>
      <c r="M121" s="2"/>
      <c r="N121" s="10"/>
      <c r="O121" s="10"/>
      <c r="P121" s="10"/>
      <c r="Q121" s="10"/>
      <c r="R121" s="10"/>
      <c r="S121" s="10"/>
    </row>
    <row r="122" spans="1:19" s="3" customFormat="1" x14ac:dyDescent="0.25">
      <c r="A122" s="4"/>
      <c r="B122" s="4"/>
      <c r="C122" s="4"/>
      <c r="D122" s="4"/>
      <c r="E122" s="4"/>
      <c r="I122" s="10">
        <v>0.60499999999999998</v>
      </c>
      <c r="J122" s="10">
        <f t="shared" si="2"/>
        <v>3.9285714285714282E-4</v>
      </c>
      <c r="K122" s="2">
        <f t="shared" si="3"/>
        <v>-40.840305739575413</v>
      </c>
      <c r="L122" s="2"/>
      <c r="M122" s="2"/>
      <c r="N122" s="10"/>
      <c r="O122" s="10"/>
      <c r="P122" s="10"/>
      <c r="Q122" s="10"/>
      <c r="R122" s="10"/>
      <c r="S122" s="10"/>
    </row>
    <row r="123" spans="1:19" s="3" customFormat="1" x14ac:dyDescent="0.25">
      <c r="A123" s="4"/>
      <c r="B123" s="4"/>
      <c r="C123" s="4"/>
      <c r="D123" s="4"/>
      <c r="E123" s="4"/>
      <c r="I123" s="10">
        <v>0.61</v>
      </c>
      <c r="J123" s="10">
        <f t="shared" si="2"/>
        <v>3.9610389610389608E-4</v>
      </c>
      <c r="K123" s="2">
        <f t="shared" si="3"/>
        <v>-26.062585351922625</v>
      </c>
      <c r="L123" s="2"/>
      <c r="M123" s="2"/>
      <c r="N123" s="10"/>
      <c r="O123" s="10"/>
      <c r="P123" s="10"/>
      <c r="Q123" s="10"/>
      <c r="R123" s="10"/>
      <c r="S123" s="10"/>
    </row>
    <row r="124" spans="1:19" s="3" customFormat="1" x14ac:dyDescent="0.25">
      <c r="A124" s="4"/>
      <c r="B124" s="4"/>
      <c r="C124" s="4"/>
      <c r="D124" s="4"/>
      <c r="E124" s="4"/>
      <c r="I124" s="10">
        <v>0.61499999999999999</v>
      </c>
      <c r="J124" s="10">
        <f t="shared" si="2"/>
        <v>3.9935064935064934E-4</v>
      </c>
      <c r="K124" s="2">
        <f t="shared" si="3"/>
        <v>9.8123533243452457</v>
      </c>
      <c r="L124" s="2"/>
      <c r="M124" s="2"/>
      <c r="N124" s="10"/>
      <c r="O124" s="10"/>
      <c r="P124" s="10"/>
      <c r="Q124" s="10"/>
      <c r="R124" s="10"/>
      <c r="S124" s="10"/>
    </row>
    <row r="125" spans="1:19" s="3" customFormat="1" x14ac:dyDescent="0.25">
      <c r="A125" s="4"/>
      <c r="B125" s="4"/>
      <c r="C125" s="4"/>
      <c r="D125" s="4"/>
      <c r="E125" s="4"/>
      <c r="I125" s="10">
        <v>0.62</v>
      </c>
      <c r="J125" s="10">
        <f t="shared" si="2"/>
        <v>4.0259740259740261E-4</v>
      </c>
      <c r="K125" s="2">
        <f t="shared" si="3"/>
        <v>39.400002225152498</v>
      </c>
      <c r="L125" s="2"/>
      <c r="M125" s="2"/>
      <c r="N125" s="10"/>
      <c r="O125" s="10"/>
      <c r="P125" s="10"/>
      <c r="Q125" s="10"/>
      <c r="R125" s="10"/>
      <c r="S125" s="10"/>
    </row>
    <row r="126" spans="1:19" s="3" customFormat="1" x14ac:dyDescent="0.25">
      <c r="A126" s="4"/>
      <c r="B126" s="4"/>
      <c r="C126" s="4"/>
      <c r="D126" s="4"/>
      <c r="E126" s="4"/>
      <c r="I126" s="10">
        <v>0.625</v>
      </c>
      <c r="J126" s="10">
        <f t="shared" si="2"/>
        <v>4.0584415584415587E-4</v>
      </c>
      <c r="K126" s="2">
        <f t="shared" si="3"/>
        <v>39.178801862307509</v>
      </c>
      <c r="L126" s="2"/>
      <c r="M126" s="2"/>
      <c r="N126" s="10"/>
      <c r="O126" s="10"/>
      <c r="P126" s="10"/>
      <c r="Q126" s="10"/>
      <c r="R126" s="10"/>
      <c r="S126" s="10"/>
    </row>
    <row r="127" spans="1:19" s="3" customFormat="1" x14ac:dyDescent="0.25">
      <c r="A127" s="4"/>
      <c r="B127" s="4"/>
      <c r="C127" s="4"/>
      <c r="D127" s="4"/>
      <c r="E127" s="4"/>
      <c r="I127" s="10">
        <v>0.63</v>
      </c>
      <c r="J127" s="10">
        <f t="shared" si="2"/>
        <v>4.0909090909090908E-4</v>
      </c>
      <c r="K127" s="2">
        <f t="shared" si="3"/>
        <v>8.1758659884793001</v>
      </c>
      <c r="L127" s="2"/>
      <c r="M127" s="2"/>
      <c r="N127" s="10"/>
      <c r="O127" s="10"/>
      <c r="P127" s="10"/>
      <c r="Q127" s="10"/>
      <c r="R127" s="10"/>
      <c r="S127" s="10"/>
    </row>
    <row r="128" spans="1:19" s="3" customFormat="1" x14ac:dyDescent="0.25">
      <c r="A128" s="4"/>
      <c r="B128" s="4"/>
      <c r="C128" s="4"/>
      <c r="D128" s="4"/>
      <c r="E128" s="4"/>
      <c r="I128" s="10">
        <v>0.63500000000000001</v>
      </c>
      <c r="J128" s="10">
        <f t="shared" si="2"/>
        <v>4.1233766233766234E-4</v>
      </c>
      <c r="K128" s="2">
        <f t="shared" si="3"/>
        <v>-30.399808011216184</v>
      </c>
      <c r="L128" s="2"/>
      <c r="M128" s="2"/>
      <c r="N128" s="10"/>
      <c r="O128" s="10"/>
      <c r="P128" s="10"/>
      <c r="Q128" s="10"/>
      <c r="R128" s="10"/>
      <c r="S128" s="10"/>
    </row>
    <row r="129" spans="1:19" s="3" customFormat="1" x14ac:dyDescent="0.25">
      <c r="A129" s="4"/>
      <c r="B129" s="4"/>
      <c r="C129" s="4"/>
      <c r="D129" s="4"/>
      <c r="E129" s="4"/>
      <c r="I129" s="10">
        <v>0.64</v>
      </c>
      <c r="J129" s="10">
        <f t="shared" si="2"/>
        <v>4.1558441558441561E-4</v>
      </c>
      <c r="K129" s="2">
        <f t="shared" si="3"/>
        <v>-46.520713957968162</v>
      </c>
      <c r="L129" s="2"/>
      <c r="M129" s="2"/>
      <c r="N129" s="10"/>
      <c r="O129" s="10"/>
      <c r="P129" s="10"/>
      <c r="Q129" s="10"/>
      <c r="R129" s="10"/>
      <c r="S129" s="10"/>
    </row>
    <row r="130" spans="1:19" s="3" customFormat="1" x14ac:dyDescent="0.25">
      <c r="A130" s="4"/>
      <c r="B130" s="4"/>
      <c r="C130" s="4"/>
      <c r="D130" s="4"/>
      <c r="E130" s="4"/>
      <c r="I130" s="10">
        <v>0.64500000000000002</v>
      </c>
      <c r="J130" s="10">
        <f t="shared" ref="J130:J193" si="4">I130*(1/$D$7)</f>
        <v>4.1883116883116887E-4</v>
      </c>
      <c r="K130" s="2">
        <f t="shared" ref="K130:K193" si="5">$D$5*COS(2*PI()*$D$8*J130)*($D$6+$D$4*COS(2*PI()*$D$7*J130+$D$9))</f>
        <v>-26.721026045210248</v>
      </c>
      <c r="L130" s="2"/>
      <c r="M130" s="2"/>
      <c r="N130" s="10"/>
      <c r="O130" s="10"/>
      <c r="P130" s="10"/>
      <c r="Q130" s="10"/>
      <c r="R130" s="10"/>
      <c r="S130" s="10"/>
    </row>
    <row r="131" spans="1:19" s="3" customFormat="1" x14ac:dyDescent="0.25">
      <c r="A131" s="4"/>
      <c r="B131" s="4"/>
      <c r="C131" s="4"/>
      <c r="D131" s="4"/>
      <c r="E131" s="4"/>
      <c r="I131" s="10">
        <v>0.65</v>
      </c>
      <c r="J131" s="10">
        <f t="shared" si="4"/>
        <v>4.2207792207792208E-4</v>
      </c>
      <c r="K131" s="2">
        <f t="shared" si="5"/>
        <v>14.716562953474954</v>
      </c>
      <c r="L131" s="2"/>
      <c r="M131" s="2"/>
      <c r="N131" s="10"/>
      <c r="O131" s="10"/>
      <c r="P131" s="10"/>
      <c r="Q131" s="10"/>
      <c r="R131" s="10"/>
      <c r="S131" s="10"/>
    </row>
    <row r="132" spans="1:19" s="3" customFormat="1" x14ac:dyDescent="0.25">
      <c r="A132" s="4"/>
      <c r="B132" s="4"/>
      <c r="C132" s="4"/>
      <c r="D132" s="4"/>
      <c r="E132" s="4"/>
      <c r="I132" s="10">
        <v>0.65500000000000003</v>
      </c>
      <c r="J132" s="10">
        <f t="shared" si="4"/>
        <v>4.2532467532467534E-4</v>
      </c>
      <c r="K132" s="2">
        <f t="shared" si="5"/>
        <v>46.019598162673134</v>
      </c>
      <c r="L132" s="2"/>
      <c r="M132" s="2"/>
      <c r="N132" s="10"/>
      <c r="O132" s="10"/>
      <c r="P132" s="10"/>
      <c r="Q132" s="10"/>
      <c r="R132" s="10"/>
      <c r="S132" s="10"/>
    </row>
    <row r="133" spans="1:19" s="3" customFormat="1" x14ac:dyDescent="0.25">
      <c r="A133" s="4"/>
      <c r="B133" s="4"/>
      <c r="C133" s="4"/>
      <c r="D133" s="4"/>
      <c r="E133" s="4"/>
      <c r="I133" s="10">
        <v>0.66</v>
      </c>
      <c r="J133" s="10">
        <f t="shared" si="4"/>
        <v>4.285714285714286E-4</v>
      </c>
      <c r="K133" s="2">
        <f t="shared" si="5"/>
        <v>42.300273438745975</v>
      </c>
      <c r="L133" s="2"/>
      <c r="M133" s="2"/>
      <c r="N133" s="10"/>
      <c r="O133" s="10"/>
      <c r="P133" s="10"/>
      <c r="Q133" s="10"/>
      <c r="R133" s="10"/>
      <c r="S133" s="10"/>
    </row>
    <row r="134" spans="1:19" s="3" customFormat="1" x14ac:dyDescent="0.25">
      <c r="A134" s="4"/>
      <c r="B134" s="4"/>
      <c r="C134" s="4"/>
      <c r="D134" s="4"/>
      <c r="E134" s="4"/>
      <c r="I134" s="10">
        <v>0.66500000000000004</v>
      </c>
      <c r="J134" s="10">
        <f t="shared" si="4"/>
        <v>4.3181818181818187E-4</v>
      </c>
      <c r="K134" s="2">
        <f t="shared" si="5"/>
        <v>5.3369800847688813</v>
      </c>
      <c r="L134" s="2"/>
      <c r="M134" s="2"/>
      <c r="N134" s="10"/>
      <c r="O134" s="10"/>
      <c r="P134" s="10"/>
      <c r="Q134" s="10"/>
      <c r="R134" s="10"/>
      <c r="S134" s="10"/>
    </row>
    <row r="135" spans="1:19" s="3" customFormat="1" x14ac:dyDescent="0.25">
      <c r="A135" s="4"/>
      <c r="B135" s="4"/>
      <c r="C135" s="4"/>
      <c r="D135" s="4"/>
      <c r="E135" s="4"/>
      <c r="I135" s="10">
        <v>0.67</v>
      </c>
      <c r="J135" s="10">
        <f t="shared" si="4"/>
        <v>4.3506493506493508E-4</v>
      </c>
      <c r="K135" s="2">
        <f t="shared" si="5"/>
        <v>-36.957241909004189</v>
      </c>
      <c r="L135" s="2"/>
      <c r="M135" s="2"/>
      <c r="N135" s="10"/>
      <c r="O135" s="10"/>
      <c r="P135" s="10"/>
      <c r="Q135" s="10"/>
      <c r="R135" s="10"/>
      <c r="S135" s="10"/>
    </row>
    <row r="136" spans="1:19" s="3" customFormat="1" x14ac:dyDescent="0.25">
      <c r="A136" s="4"/>
      <c r="B136" s="4"/>
      <c r="C136" s="4"/>
      <c r="D136" s="4"/>
      <c r="E136" s="4"/>
      <c r="I136" s="10">
        <v>0.67500000000000004</v>
      </c>
      <c r="J136" s="10">
        <f t="shared" si="4"/>
        <v>4.3831168831168834E-4</v>
      </c>
      <c r="K136" s="2">
        <f t="shared" si="5"/>
        <v>-51.619372757726211</v>
      </c>
      <c r="L136" s="2"/>
      <c r="M136" s="2"/>
      <c r="N136" s="10"/>
      <c r="O136" s="10"/>
      <c r="P136" s="10"/>
      <c r="Q136" s="10"/>
      <c r="R136" s="10"/>
      <c r="S136" s="10"/>
    </row>
    <row r="137" spans="1:19" s="3" customFormat="1" x14ac:dyDescent="0.25">
      <c r="A137" s="4"/>
      <c r="B137" s="4"/>
      <c r="C137" s="4"/>
      <c r="D137" s="4"/>
      <c r="E137" s="4"/>
      <c r="I137" s="10">
        <v>0.68</v>
      </c>
      <c r="J137" s="10">
        <f t="shared" si="4"/>
        <v>4.415584415584416E-4</v>
      </c>
      <c r="K137" s="2">
        <f t="shared" si="5"/>
        <v>-26.343922216145756</v>
      </c>
      <c r="L137" s="2"/>
      <c r="M137" s="2"/>
      <c r="N137" s="10"/>
      <c r="O137" s="10"/>
      <c r="P137" s="10"/>
      <c r="Q137" s="10"/>
      <c r="R137" s="10"/>
      <c r="S137" s="10"/>
    </row>
    <row r="138" spans="1:19" s="3" customFormat="1" x14ac:dyDescent="0.25">
      <c r="A138" s="4"/>
      <c r="B138" s="4"/>
      <c r="C138" s="4"/>
      <c r="D138" s="4"/>
      <c r="E138" s="4"/>
      <c r="I138" s="10">
        <v>0.68500000000000005</v>
      </c>
      <c r="J138" s="10">
        <f t="shared" si="4"/>
        <v>4.4480519480519486E-4</v>
      </c>
      <c r="K138" s="2">
        <f t="shared" si="5"/>
        <v>20.24943632541796</v>
      </c>
      <c r="L138" s="2"/>
      <c r="M138" s="2"/>
      <c r="N138" s="10"/>
      <c r="O138" s="10"/>
      <c r="P138" s="10"/>
      <c r="Q138" s="10"/>
      <c r="R138" s="10"/>
      <c r="S138" s="10"/>
    </row>
    <row r="139" spans="1:19" s="3" customFormat="1" x14ac:dyDescent="0.25">
      <c r="A139" s="4"/>
      <c r="B139" s="4"/>
      <c r="C139" s="4"/>
      <c r="D139" s="4"/>
      <c r="E139" s="4"/>
      <c r="I139" s="10">
        <v>0.69</v>
      </c>
      <c r="J139" s="10">
        <f t="shared" si="4"/>
        <v>4.4805194805194802E-4</v>
      </c>
      <c r="K139" s="2">
        <f t="shared" si="5"/>
        <v>52.314815396820784</v>
      </c>
      <c r="L139" s="2"/>
      <c r="M139" s="2"/>
      <c r="N139" s="10"/>
      <c r="O139" s="10"/>
      <c r="P139" s="10"/>
      <c r="Q139" s="10"/>
      <c r="R139" s="10"/>
      <c r="S139" s="10"/>
    </row>
    <row r="140" spans="1:19" s="3" customFormat="1" x14ac:dyDescent="0.25">
      <c r="A140" s="4"/>
      <c r="B140" s="4"/>
      <c r="C140" s="4"/>
      <c r="D140" s="4"/>
      <c r="E140" s="4"/>
      <c r="I140" s="10">
        <v>0.69499999999999995</v>
      </c>
      <c r="J140" s="10">
        <f t="shared" si="4"/>
        <v>4.5129870129870128E-4</v>
      </c>
      <c r="K140" s="2">
        <f t="shared" si="5"/>
        <v>44.382872725075714</v>
      </c>
      <c r="L140" s="2"/>
      <c r="M140" s="2"/>
      <c r="N140" s="10"/>
      <c r="O140" s="10"/>
      <c r="P140" s="10"/>
      <c r="Q140" s="10"/>
      <c r="R140" s="10"/>
      <c r="S140" s="10"/>
    </row>
    <row r="141" spans="1:19" s="3" customFormat="1" x14ac:dyDescent="0.25">
      <c r="A141" s="4"/>
      <c r="B141" s="4"/>
      <c r="C141" s="4"/>
      <c r="D141" s="4"/>
      <c r="E141" s="4"/>
      <c r="I141" s="10">
        <v>0.7</v>
      </c>
      <c r="J141" s="10">
        <f t="shared" si="4"/>
        <v>4.5454545454545449E-4</v>
      </c>
      <c r="K141" s="2">
        <f t="shared" si="5"/>
        <v>1.5927382798570686</v>
      </c>
      <c r="L141" s="2"/>
      <c r="M141" s="2"/>
      <c r="N141" s="10"/>
      <c r="O141" s="10"/>
      <c r="P141" s="10"/>
      <c r="Q141" s="10"/>
      <c r="R141" s="10"/>
      <c r="S141" s="10"/>
    </row>
    <row r="142" spans="1:19" s="3" customFormat="1" x14ac:dyDescent="0.25">
      <c r="A142" s="4"/>
      <c r="B142" s="4"/>
      <c r="C142" s="4"/>
      <c r="D142" s="4"/>
      <c r="E142" s="4"/>
      <c r="I142" s="10">
        <v>0.70499999999999996</v>
      </c>
      <c r="J142" s="10">
        <f t="shared" si="4"/>
        <v>4.5779220779220775E-4</v>
      </c>
      <c r="K142" s="2">
        <f t="shared" si="5"/>
        <v>-43.521157826964092</v>
      </c>
      <c r="L142" s="2"/>
      <c r="M142" s="2"/>
      <c r="N142" s="10"/>
      <c r="O142" s="10"/>
      <c r="P142" s="10"/>
      <c r="Q142" s="10"/>
      <c r="R142" s="10"/>
      <c r="S142" s="10"/>
    </row>
    <row r="143" spans="1:19" s="3" customFormat="1" x14ac:dyDescent="0.25">
      <c r="A143" s="4"/>
      <c r="B143" s="4"/>
      <c r="C143" s="4"/>
      <c r="D143" s="4"/>
      <c r="E143" s="4"/>
      <c r="I143" s="10">
        <v>0.71</v>
      </c>
      <c r="J143" s="10">
        <f t="shared" si="4"/>
        <v>4.6103896103896102E-4</v>
      </c>
      <c r="K143" s="2">
        <f t="shared" si="5"/>
        <v>-55.787084169543277</v>
      </c>
      <c r="L143" s="2"/>
      <c r="M143" s="2"/>
      <c r="N143" s="10"/>
      <c r="O143" s="10"/>
      <c r="P143" s="10"/>
      <c r="Q143" s="10"/>
      <c r="R143" s="10"/>
      <c r="S143" s="10"/>
    </row>
    <row r="144" spans="1:19" s="3" customFormat="1" x14ac:dyDescent="0.25">
      <c r="A144" s="4"/>
      <c r="B144" s="4"/>
      <c r="C144" s="4"/>
      <c r="D144" s="4"/>
      <c r="E144" s="4"/>
      <c r="I144" s="10">
        <v>0.71499999999999997</v>
      </c>
      <c r="J144" s="10">
        <f t="shared" si="4"/>
        <v>4.6428571428571428E-4</v>
      </c>
      <c r="K144" s="2">
        <f t="shared" si="5"/>
        <v>-24.842732967357346</v>
      </c>
      <c r="L144" s="2"/>
      <c r="M144" s="2"/>
      <c r="N144" s="10"/>
      <c r="O144" s="10"/>
      <c r="P144" s="10"/>
      <c r="Q144" s="10"/>
      <c r="R144" s="10"/>
      <c r="S144" s="10"/>
    </row>
    <row r="145" spans="1:19" s="3" customFormat="1" x14ac:dyDescent="0.25">
      <c r="A145" s="4"/>
      <c r="B145" s="4"/>
      <c r="C145" s="4"/>
      <c r="D145" s="4"/>
      <c r="E145" s="4"/>
      <c r="I145" s="10">
        <v>0.72</v>
      </c>
      <c r="J145" s="10">
        <f t="shared" si="4"/>
        <v>4.6753246753246749E-4</v>
      </c>
      <c r="K145" s="2">
        <f t="shared" si="5"/>
        <v>26.168382271840795</v>
      </c>
      <c r="L145" s="2"/>
      <c r="M145" s="2"/>
      <c r="N145" s="10"/>
      <c r="O145" s="10"/>
      <c r="P145" s="10"/>
      <c r="Q145" s="10"/>
      <c r="R145" s="10"/>
      <c r="S145" s="10"/>
    </row>
    <row r="146" spans="1:19" s="3" customFormat="1" x14ac:dyDescent="0.25">
      <c r="A146" s="4"/>
      <c r="B146" s="4"/>
      <c r="C146" s="4"/>
      <c r="D146" s="4"/>
      <c r="E146" s="4"/>
      <c r="I146" s="10">
        <v>0.72499999999999998</v>
      </c>
      <c r="J146" s="10">
        <f t="shared" si="4"/>
        <v>4.7077922077922075E-4</v>
      </c>
      <c r="K146" s="2">
        <f t="shared" si="5"/>
        <v>57.910163275968749</v>
      </c>
      <c r="L146" s="2"/>
      <c r="M146" s="2"/>
      <c r="N146" s="10"/>
      <c r="O146" s="10"/>
      <c r="P146" s="10"/>
      <c r="Q146" s="10"/>
      <c r="R146" s="10"/>
      <c r="S146" s="10"/>
    </row>
    <row r="147" spans="1:19" s="3" customFormat="1" x14ac:dyDescent="0.25">
      <c r="A147" s="4"/>
      <c r="B147" s="4"/>
      <c r="C147" s="4"/>
      <c r="D147" s="4"/>
      <c r="E147" s="4"/>
      <c r="I147" s="10">
        <v>0.73</v>
      </c>
      <c r="J147" s="10">
        <f t="shared" si="4"/>
        <v>4.7402597402597401E-4</v>
      </c>
      <c r="K147" s="2">
        <f t="shared" si="5"/>
        <v>45.223131138192649</v>
      </c>
      <c r="L147" s="2"/>
      <c r="M147" s="2"/>
      <c r="N147" s="10"/>
      <c r="O147" s="10"/>
      <c r="P147" s="10"/>
      <c r="Q147" s="10"/>
      <c r="R147" s="10"/>
      <c r="S147" s="10"/>
    </row>
    <row r="148" spans="1:19" s="3" customFormat="1" x14ac:dyDescent="0.25">
      <c r="A148" s="4"/>
      <c r="B148" s="4"/>
      <c r="C148" s="4"/>
      <c r="D148" s="4"/>
      <c r="E148" s="4"/>
      <c r="I148" s="10">
        <v>0.73499999999999999</v>
      </c>
      <c r="J148" s="10">
        <f t="shared" si="4"/>
        <v>4.7727272727272728E-4</v>
      </c>
      <c r="K148" s="2">
        <f t="shared" si="5"/>
        <v>-2.9245825198332329</v>
      </c>
      <c r="L148" s="2"/>
      <c r="M148" s="2"/>
      <c r="N148" s="10"/>
      <c r="O148" s="10"/>
      <c r="P148" s="10"/>
      <c r="Q148" s="10"/>
      <c r="R148" s="10"/>
      <c r="S148" s="10"/>
    </row>
    <row r="149" spans="1:19" s="3" customFormat="1" x14ac:dyDescent="0.25">
      <c r="A149" s="4"/>
      <c r="B149" s="4"/>
      <c r="C149" s="4"/>
      <c r="D149" s="4"/>
      <c r="E149" s="4"/>
      <c r="I149" s="10">
        <v>0.74</v>
      </c>
      <c r="J149" s="10">
        <f t="shared" si="4"/>
        <v>4.8051948051948049E-4</v>
      </c>
      <c r="K149" s="2">
        <f t="shared" si="5"/>
        <v>-49.733044074543848</v>
      </c>
      <c r="L149" s="2"/>
      <c r="M149" s="2"/>
      <c r="N149" s="10"/>
      <c r="O149" s="10"/>
      <c r="P149" s="10"/>
      <c r="Q149" s="10"/>
      <c r="R149" s="10"/>
      <c r="S149" s="10"/>
    </row>
    <row r="150" spans="1:19" s="3" customFormat="1" x14ac:dyDescent="0.25">
      <c r="A150" s="4"/>
      <c r="B150" s="4"/>
      <c r="C150" s="4"/>
      <c r="D150" s="4"/>
      <c r="E150" s="4"/>
      <c r="I150" s="10">
        <v>0.745</v>
      </c>
      <c r="J150" s="10">
        <f t="shared" si="4"/>
        <v>4.8376623376623375E-4</v>
      </c>
      <c r="K150" s="2">
        <f t="shared" si="5"/>
        <v>-58.731334704967864</v>
      </c>
      <c r="L150" s="2"/>
      <c r="M150" s="2"/>
      <c r="N150" s="10"/>
      <c r="O150" s="10"/>
      <c r="P150" s="10"/>
      <c r="Q150" s="10"/>
      <c r="R150" s="10"/>
      <c r="S150" s="10"/>
    </row>
    <row r="151" spans="1:19" s="3" customFormat="1" x14ac:dyDescent="0.25">
      <c r="A151" s="4"/>
      <c r="B151" s="4"/>
      <c r="C151" s="4"/>
      <c r="D151" s="4"/>
      <c r="E151" s="4"/>
      <c r="I151" s="10">
        <v>0.75</v>
      </c>
      <c r="J151" s="10">
        <f t="shared" si="4"/>
        <v>4.8701298701298701E-4</v>
      </c>
      <c r="K151" s="2">
        <f t="shared" si="5"/>
        <v>-22.22754235459804</v>
      </c>
      <c r="L151" s="2"/>
      <c r="M151" s="2"/>
      <c r="N151" s="10"/>
      <c r="O151" s="10"/>
      <c r="P151" s="10"/>
      <c r="Q151" s="10"/>
      <c r="R151" s="10"/>
      <c r="S151" s="10"/>
    </row>
    <row r="152" spans="1:19" s="3" customFormat="1" x14ac:dyDescent="0.25">
      <c r="A152" s="4"/>
      <c r="B152" s="4"/>
      <c r="C152" s="4"/>
      <c r="D152" s="4"/>
      <c r="E152" s="4"/>
      <c r="I152" s="10">
        <v>0.755</v>
      </c>
      <c r="J152" s="10">
        <f t="shared" si="4"/>
        <v>4.9025974025974028E-4</v>
      </c>
      <c r="K152" s="2">
        <f t="shared" si="5"/>
        <v>32.171432387288085</v>
      </c>
      <c r="L152" s="2"/>
      <c r="M152" s="2"/>
      <c r="N152" s="10"/>
      <c r="O152" s="10"/>
      <c r="P152" s="10"/>
      <c r="Q152" s="10"/>
      <c r="R152" s="10"/>
      <c r="S152" s="10"/>
    </row>
    <row r="153" spans="1:19" s="3" customFormat="1" x14ac:dyDescent="0.25">
      <c r="A153" s="4"/>
      <c r="B153" s="4"/>
      <c r="C153" s="4"/>
      <c r="D153" s="4"/>
      <c r="E153" s="4"/>
      <c r="I153" s="10">
        <v>0.76</v>
      </c>
      <c r="J153" s="10">
        <f t="shared" si="4"/>
        <v>4.9350649350649348E-4</v>
      </c>
      <c r="K153" s="2">
        <f t="shared" si="5"/>
        <v>62.45930631018723</v>
      </c>
      <c r="L153" s="2"/>
      <c r="M153" s="2"/>
      <c r="N153" s="10"/>
      <c r="O153" s="10"/>
      <c r="P153" s="10"/>
      <c r="Q153" s="10"/>
      <c r="R153" s="10"/>
      <c r="S153" s="10"/>
    </row>
    <row r="154" spans="1:19" s="3" customFormat="1" x14ac:dyDescent="0.25">
      <c r="A154" s="4"/>
      <c r="B154" s="4"/>
      <c r="C154" s="4"/>
      <c r="D154" s="4"/>
      <c r="E154" s="4"/>
      <c r="I154" s="10">
        <v>0.76500000000000001</v>
      </c>
      <c r="J154" s="10">
        <f t="shared" si="4"/>
        <v>4.967532467532468E-4</v>
      </c>
      <c r="K154" s="2">
        <f t="shared" si="5"/>
        <v>44.711801517962094</v>
      </c>
      <c r="L154" s="2"/>
      <c r="M154" s="2"/>
      <c r="N154" s="10"/>
      <c r="O154" s="10"/>
      <c r="P154" s="10"/>
      <c r="Q154" s="10"/>
      <c r="R154" s="10"/>
      <c r="S154" s="10"/>
    </row>
    <row r="155" spans="1:19" s="3" customFormat="1" x14ac:dyDescent="0.25">
      <c r="A155" s="4"/>
      <c r="B155" s="4"/>
      <c r="C155" s="4"/>
      <c r="D155" s="4"/>
      <c r="E155" s="4"/>
      <c r="I155" s="10">
        <v>0.77</v>
      </c>
      <c r="J155" s="10">
        <f t="shared" si="4"/>
        <v>5.0000000000000001E-4</v>
      </c>
      <c r="K155" s="2">
        <f t="shared" si="5"/>
        <v>-8.0007129524917477</v>
      </c>
      <c r="L155" s="2"/>
      <c r="M155" s="2"/>
      <c r="N155" s="10"/>
      <c r="O155" s="10"/>
      <c r="P155" s="10"/>
      <c r="Q155" s="10"/>
      <c r="R155" s="10"/>
      <c r="S155" s="10"/>
    </row>
    <row r="156" spans="1:19" s="3" customFormat="1" x14ac:dyDescent="0.25">
      <c r="A156" s="4"/>
      <c r="B156" s="4"/>
      <c r="C156" s="4"/>
      <c r="D156" s="4"/>
      <c r="E156" s="4"/>
      <c r="I156" s="10">
        <v>0.77500000000000002</v>
      </c>
      <c r="J156" s="10">
        <f t="shared" si="4"/>
        <v>5.0324675324675322E-4</v>
      </c>
      <c r="K156" s="2">
        <f t="shared" si="5"/>
        <v>-55.232341912637573</v>
      </c>
      <c r="L156" s="2"/>
      <c r="M156" s="2"/>
      <c r="N156" s="10"/>
      <c r="O156" s="10"/>
      <c r="P156" s="10"/>
      <c r="Q156" s="10"/>
      <c r="R156" s="10"/>
      <c r="S156" s="10"/>
    </row>
    <row r="157" spans="1:19" s="3" customFormat="1" x14ac:dyDescent="0.25">
      <c r="A157" s="4"/>
      <c r="B157" s="4"/>
      <c r="C157" s="4"/>
      <c r="D157" s="4"/>
      <c r="E157" s="4"/>
      <c r="I157" s="10">
        <v>0.78</v>
      </c>
      <c r="J157" s="10">
        <f t="shared" si="4"/>
        <v>5.0649350649350654E-4</v>
      </c>
      <c r="K157" s="2">
        <f t="shared" si="5"/>
        <v>-60.239767302451085</v>
      </c>
      <c r="L157" s="2"/>
      <c r="M157" s="2"/>
      <c r="N157" s="10"/>
      <c r="O157" s="10"/>
      <c r="P157" s="10"/>
      <c r="Q157" s="10"/>
      <c r="R157" s="10"/>
      <c r="S157" s="10"/>
    </row>
    <row r="158" spans="1:19" s="3" customFormat="1" x14ac:dyDescent="0.25">
      <c r="A158" s="4"/>
      <c r="B158" s="4"/>
      <c r="C158" s="4"/>
      <c r="D158" s="4"/>
      <c r="E158" s="4"/>
      <c r="I158" s="10">
        <v>0.78500000000000003</v>
      </c>
      <c r="J158" s="10">
        <f t="shared" si="4"/>
        <v>5.0974025974025975E-4</v>
      </c>
      <c r="K158" s="2">
        <f t="shared" si="5"/>
        <v>-18.605321248916475</v>
      </c>
      <c r="L158" s="2"/>
      <c r="M158" s="2"/>
      <c r="N158" s="10"/>
      <c r="O158" s="10"/>
      <c r="P158" s="10"/>
      <c r="Q158" s="10"/>
      <c r="R158" s="10"/>
      <c r="S158" s="10"/>
    </row>
    <row r="159" spans="1:19" s="3" customFormat="1" x14ac:dyDescent="0.25">
      <c r="A159" s="4"/>
      <c r="B159" s="4"/>
      <c r="C159" s="4"/>
      <c r="D159" s="4"/>
      <c r="E159" s="4"/>
      <c r="I159" s="10">
        <v>0.79</v>
      </c>
      <c r="J159" s="10">
        <f t="shared" si="4"/>
        <v>5.1298701298701306E-4</v>
      </c>
      <c r="K159" s="2">
        <f t="shared" si="5"/>
        <v>37.922701351717926</v>
      </c>
      <c r="L159" s="2"/>
      <c r="M159" s="2"/>
      <c r="N159" s="10"/>
      <c r="O159" s="10"/>
      <c r="P159" s="10"/>
      <c r="Q159" s="10"/>
      <c r="R159" s="10"/>
      <c r="S159" s="10"/>
    </row>
    <row r="160" spans="1:19" s="3" customFormat="1" x14ac:dyDescent="0.25">
      <c r="A160" s="4"/>
      <c r="B160" s="4"/>
      <c r="C160" s="4"/>
      <c r="D160" s="4"/>
      <c r="E160" s="4"/>
      <c r="I160" s="10">
        <v>0.79500000000000004</v>
      </c>
      <c r="J160" s="10">
        <f t="shared" si="4"/>
        <v>5.1623376623376627E-4</v>
      </c>
      <c r="K160" s="2">
        <f t="shared" si="5"/>
        <v>65.673349579797105</v>
      </c>
      <c r="L160" s="2"/>
      <c r="M160" s="2"/>
      <c r="N160" s="10"/>
      <c r="O160" s="10"/>
      <c r="P160" s="10"/>
      <c r="Q160" s="10"/>
      <c r="R160" s="10"/>
      <c r="S160" s="10"/>
    </row>
    <row r="161" spans="1:19" s="3" customFormat="1" x14ac:dyDescent="0.25">
      <c r="A161" s="4"/>
      <c r="B161" s="4"/>
      <c r="C161" s="4"/>
      <c r="D161" s="4"/>
      <c r="E161" s="4"/>
      <c r="I161" s="10">
        <v>0.8</v>
      </c>
      <c r="J161" s="10">
        <f t="shared" si="4"/>
        <v>5.1948051948051948E-4</v>
      </c>
      <c r="K161" s="2">
        <f t="shared" si="5"/>
        <v>42.841813050897485</v>
      </c>
      <c r="L161" s="2"/>
      <c r="M161" s="2"/>
      <c r="N161" s="10"/>
      <c r="O161" s="10"/>
      <c r="P161" s="10"/>
      <c r="Q161" s="10"/>
      <c r="R161" s="10"/>
      <c r="S161" s="10"/>
    </row>
    <row r="162" spans="1:19" s="3" customFormat="1" x14ac:dyDescent="0.25">
      <c r="A162" s="4"/>
      <c r="B162" s="4"/>
      <c r="C162" s="4"/>
      <c r="D162" s="4"/>
      <c r="E162" s="4"/>
      <c r="I162" s="10">
        <v>0.80500000000000005</v>
      </c>
      <c r="J162" s="10">
        <f t="shared" si="4"/>
        <v>5.227272727272728E-4</v>
      </c>
      <c r="K162" s="2">
        <f t="shared" si="5"/>
        <v>-13.358219750612966</v>
      </c>
      <c r="L162" s="2"/>
      <c r="M162" s="2"/>
      <c r="N162" s="10"/>
      <c r="O162" s="10"/>
      <c r="P162" s="10"/>
      <c r="Q162" s="10"/>
      <c r="R162" s="10"/>
      <c r="S162" s="10"/>
    </row>
    <row r="163" spans="1:19" s="3" customFormat="1" x14ac:dyDescent="0.25">
      <c r="A163" s="4"/>
      <c r="B163" s="4"/>
      <c r="C163" s="4"/>
      <c r="D163" s="4"/>
      <c r="E163" s="4"/>
      <c r="I163" s="10">
        <v>0.81</v>
      </c>
      <c r="J163" s="10">
        <f t="shared" si="4"/>
        <v>5.2597402597402601E-4</v>
      </c>
      <c r="K163" s="2">
        <f t="shared" si="5"/>
        <v>-59.686566554701301</v>
      </c>
      <c r="L163" s="2"/>
      <c r="M163" s="2"/>
      <c r="N163" s="10"/>
      <c r="O163" s="10"/>
      <c r="P163" s="10"/>
      <c r="Q163" s="10"/>
      <c r="R163" s="10"/>
      <c r="S163" s="10"/>
    </row>
    <row r="164" spans="1:19" s="3" customFormat="1" x14ac:dyDescent="0.25">
      <c r="A164" s="4"/>
      <c r="B164" s="4"/>
      <c r="C164" s="4"/>
      <c r="D164" s="4"/>
      <c r="E164" s="4"/>
      <c r="I164" s="10">
        <v>0.81499999999999995</v>
      </c>
      <c r="J164" s="10">
        <f t="shared" si="4"/>
        <v>5.2922077922077921E-4</v>
      </c>
      <c r="K164" s="2">
        <f t="shared" si="5"/>
        <v>-60.196900241279344</v>
      </c>
      <c r="L164" s="2"/>
      <c r="M164" s="2"/>
      <c r="N164" s="10"/>
      <c r="O164" s="10"/>
      <c r="P164" s="10"/>
      <c r="Q164" s="10"/>
      <c r="R164" s="10"/>
      <c r="S164" s="10"/>
    </row>
    <row r="165" spans="1:19" s="3" customFormat="1" x14ac:dyDescent="0.25">
      <c r="A165" s="4"/>
      <c r="B165" s="4"/>
      <c r="C165" s="4"/>
      <c r="D165" s="4"/>
      <c r="E165" s="4"/>
      <c r="I165" s="10">
        <v>0.82</v>
      </c>
      <c r="J165" s="10">
        <f t="shared" si="4"/>
        <v>5.3246753246753242E-4</v>
      </c>
      <c r="K165" s="2">
        <f t="shared" si="5"/>
        <v>-14.16959348416392</v>
      </c>
      <c r="L165" s="2"/>
      <c r="M165" s="2"/>
      <c r="N165" s="10"/>
      <c r="O165" s="10"/>
      <c r="P165" s="10"/>
      <c r="Q165" s="10"/>
      <c r="R165" s="10"/>
      <c r="S165" s="10"/>
    </row>
    <row r="166" spans="1:19" s="3" customFormat="1" x14ac:dyDescent="0.25">
      <c r="A166" s="4"/>
      <c r="B166" s="4"/>
      <c r="C166" s="4"/>
      <c r="D166" s="4"/>
      <c r="E166" s="4"/>
      <c r="I166" s="10">
        <v>0.82499999999999996</v>
      </c>
      <c r="J166" s="10">
        <f t="shared" si="4"/>
        <v>5.3571428571428563E-4</v>
      </c>
      <c r="K166" s="2">
        <f t="shared" si="5"/>
        <v>43.081228430639698</v>
      </c>
      <c r="L166" s="2"/>
      <c r="M166" s="2"/>
      <c r="N166" s="10"/>
      <c r="O166" s="10"/>
      <c r="P166" s="10"/>
      <c r="Q166" s="10"/>
      <c r="R166" s="10"/>
      <c r="S166" s="10"/>
    </row>
    <row r="167" spans="1:19" s="3" customFormat="1" x14ac:dyDescent="0.25">
      <c r="A167" s="4"/>
      <c r="B167" s="4"/>
      <c r="C167" s="4"/>
      <c r="D167" s="4"/>
      <c r="E167" s="4"/>
      <c r="I167" s="10">
        <v>0.83</v>
      </c>
      <c r="J167" s="10">
        <f t="shared" si="4"/>
        <v>5.3896103896103895E-4</v>
      </c>
      <c r="K167" s="2">
        <f t="shared" si="5"/>
        <v>67.344505702081975</v>
      </c>
      <c r="L167" s="2"/>
      <c r="M167" s="2"/>
      <c r="N167" s="10"/>
      <c r="O167" s="10"/>
      <c r="P167" s="10"/>
      <c r="Q167" s="10"/>
      <c r="R167" s="10"/>
      <c r="S167" s="10"/>
    </row>
    <row r="168" spans="1:19" s="3" customFormat="1" x14ac:dyDescent="0.25">
      <c r="A168" s="4"/>
      <c r="B168" s="4"/>
      <c r="C168" s="4"/>
      <c r="D168" s="4"/>
      <c r="E168" s="4"/>
      <c r="I168" s="10">
        <v>0.83499999999999996</v>
      </c>
      <c r="J168" s="10">
        <f t="shared" si="4"/>
        <v>5.4220779220779216E-4</v>
      </c>
      <c r="K168" s="2">
        <f t="shared" si="5"/>
        <v>39.70738815716129</v>
      </c>
      <c r="L168" s="2"/>
      <c r="M168" s="2"/>
      <c r="N168" s="10"/>
      <c r="O168" s="10"/>
      <c r="P168" s="10"/>
      <c r="Q168" s="10"/>
      <c r="R168" s="10"/>
      <c r="S168" s="10"/>
    </row>
    <row r="169" spans="1:19" s="3" customFormat="1" x14ac:dyDescent="0.25">
      <c r="A169" s="4"/>
      <c r="B169" s="4"/>
      <c r="C169" s="4"/>
      <c r="D169" s="4"/>
      <c r="E169" s="4"/>
      <c r="I169" s="10">
        <v>0.84</v>
      </c>
      <c r="J169" s="10">
        <f t="shared" si="4"/>
        <v>5.4545454545454548E-4</v>
      </c>
      <c r="K169" s="2">
        <f t="shared" si="5"/>
        <v>-18.681141481303833</v>
      </c>
      <c r="L169" s="2"/>
      <c r="M169" s="2"/>
      <c r="N169" s="10"/>
      <c r="O169" s="10"/>
      <c r="P169" s="10"/>
      <c r="Q169" s="10"/>
      <c r="R169" s="10"/>
      <c r="S169" s="10"/>
    </row>
    <row r="170" spans="1:19" s="3" customFormat="1" x14ac:dyDescent="0.25">
      <c r="A170" s="4"/>
      <c r="B170" s="4"/>
      <c r="C170" s="4"/>
      <c r="D170" s="4"/>
      <c r="E170" s="4"/>
      <c r="I170" s="10">
        <v>0.84499999999999997</v>
      </c>
      <c r="J170" s="10">
        <f t="shared" si="4"/>
        <v>5.4870129870129868E-4</v>
      </c>
      <c r="K170" s="2">
        <f t="shared" si="5"/>
        <v>-62.819431758784937</v>
      </c>
      <c r="L170" s="2"/>
      <c r="M170" s="2"/>
      <c r="N170" s="10"/>
      <c r="O170" s="10"/>
      <c r="P170" s="10"/>
      <c r="Q170" s="10"/>
      <c r="R170" s="10"/>
      <c r="S170" s="10"/>
    </row>
    <row r="171" spans="1:19" s="3" customFormat="1" x14ac:dyDescent="0.25">
      <c r="A171" s="4"/>
      <c r="B171" s="4"/>
      <c r="C171" s="4"/>
      <c r="D171" s="4"/>
      <c r="E171" s="4"/>
      <c r="I171" s="10">
        <v>0.85</v>
      </c>
      <c r="J171" s="10">
        <f t="shared" si="4"/>
        <v>5.5194805194805189E-4</v>
      </c>
      <c r="K171" s="2">
        <f t="shared" si="5"/>
        <v>-58.592672747021162</v>
      </c>
      <c r="L171" s="2"/>
      <c r="M171" s="2"/>
      <c r="N171" s="10"/>
      <c r="O171" s="10"/>
      <c r="P171" s="10"/>
      <c r="Q171" s="10"/>
      <c r="R171" s="10"/>
      <c r="S171" s="10"/>
    </row>
    <row r="172" spans="1:19" s="3" customFormat="1" x14ac:dyDescent="0.25">
      <c r="A172" s="4"/>
      <c r="B172" s="4"/>
      <c r="C172" s="4"/>
      <c r="D172" s="4"/>
      <c r="E172" s="4"/>
      <c r="I172" s="10">
        <v>0.85499999999999998</v>
      </c>
      <c r="J172" s="10">
        <f t="shared" si="4"/>
        <v>5.5519480519480521E-4</v>
      </c>
      <c r="K172" s="2">
        <f t="shared" si="5"/>
        <v>-9.182451456102541</v>
      </c>
      <c r="L172" s="2"/>
      <c r="M172" s="2"/>
      <c r="N172" s="10"/>
      <c r="O172" s="10"/>
      <c r="P172" s="10"/>
      <c r="Q172" s="10"/>
      <c r="R172" s="10"/>
      <c r="S172" s="10"/>
    </row>
    <row r="173" spans="1:19" s="3" customFormat="1" x14ac:dyDescent="0.25">
      <c r="A173" s="4"/>
      <c r="B173" s="4"/>
      <c r="C173" s="4"/>
      <c r="D173" s="4"/>
      <c r="E173" s="4"/>
      <c r="I173" s="10">
        <v>0.86</v>
      </c>
      <c r="J173" s="10">
        <f t="shared" si="4"/>
        <v>5.5844155844155842E-4</v>
      </c>
      <c r="K173" s="2">
        <f t="shared" si="5"/>
        <v>47.33066645479586</v>
      </c>
      <c r="L173" s="2"/>
      <c r="M173" s="2"/>
      <c r="N173" s="10"/>
      <c r="O173" s="10"/>
      <c r="P173" s="10"/>
      <c r="Q173" s="10"/>
      <c r="R173" s="10"/>
      <c r="S173" s="10"/>
    </row>
    <row r="174" spans="1:19" s="3" customFormat="1" x14ac:dyDescent="0.25">
      <c r="A174" s="4"/>
      <c r="B174" s="4"/>
      <c r="C174" s="4"/>
      <c r="D174" s="4"/>
      <c r="E174" s="4"/>
      <c r="I174" s="10">
        <v>0.86499999999999999</v>
      </c>
      <c r="J174" s="10">
        <f t="shared" si="4"/>
        <v>5.6168831168831163E-4</v>
      </c>
      <c r="K174" s="2">
        <f t="shared" si="5"/>
        <v>67.363100403514323</v>
      </c>
      <c r="L174" s="2"/>
      <c r="M174" s="2"/>
      <c r="N174" s="10"/>
      <c r="O174" s="10"/>
      <c r="P174" s="10"/>
      <c r="Q174" s="10"/>
      <c r="R174" s="10"/>
      <c r="S174" s="10"/>
    </row>
    <row r="175" spans="1:19" s="3" customFormat="1" x14ac:dyDescent="0.25">
      <c r="A175" s="4"/>
      <c r="B175" s="4"/>
      <c r="C175" s="4"/>
      <c r="D175" s="4"/>
      <c r="E175" s="4"/>
      <c r="I175" s="10">
        <v>0.87</v>
      </c>
      <c r="J175" s="10">
        <f t="shared" si="4"/>
        <v>5.6493506493506495E-4</v>
      </c>
      <c r="K175" s="2">
        <f t="shared" si="5"/>
        <v>35.494444466247877</v>
      </c>
      <c r="L175" s="2"/>
      <c r="M175" s="2"/>
      <c r="N175" s="10"/>
      <c r="O175" s="10"/>
      <c r="P175" s="10"/>
      <c r="Q175" s="10"/>
      <c r="R175" s="10"/>
      <c r="S175" s="10"/>
    </row>
    <row r="176" spans="1:19" s="3" customFormat="1" x14ac:dyDescent="0.25">
      <c r="A176" s="4"/>
      <c r="B176" s="4"/>
      <c r="C176" s="4"/>
      <c r="D176" s="4"/>
      <c r="E176" s="4"/>
      <c r="I176" s="10">
        <v>0.875</v>
      </c>
      <c r="J176" s="10">
        <f t="shared" si="4"/>
        <v>5.6818181818181815E-4</v>
      </c>
      <c r="K176" s="2">
        <f t="shared" si="5"/>
        <v>-23.643244834046456</v>
      </c>
      <c r="L176" s="2"/>
      <c r="M176" s="2"/>
      <c r="N176" s="10"/>
      <c r="O176" s="10"/>
      <c r="P176" s="10"/>
      <c r="Q176" s="10"/>
      <c r="R176" s="10"/>
      <c r="S176" s="10"/>
    </row>
    <row r="177" spans="1:19" s="3" customFormat="1" x14ac:dyDescent="0.25">
      <c r="A177" s="4"/>
      <c r="B177" s="4"/>
      <c r="C177" s="4"/>
      <c r="D177" s="4"/>
      <c r="E177" s="4"/>
      <c r="I177" s="10">
        <v>0.88</v>
      </c>
      <c r="J177" s="10">
        <f t="shared" si="4"/>
        <v>5.7142857142857147E-4</v>
      </c>
      <c r="K177" s="2">
        <f t="shared" si="5"/>
        <v>-64.43452304523035</v>
      </c>
      <c r="L177" s="2"/>
      <c r="M177" s="2"/>
      <c r="N177" s="10"/>
      <c r="O177" s="10"/>
      <c r="P177" s="10"/>
      <c r="Q177" s="10"/>
      <c r="R177" s="10"/>
      <c r="S177" s="10"/>
    </row>
    <row r="178" spans="1:19" s="3" customFormat="1" x14ac:dyDescent="0.25">
      <c r="A178" s="4"/>
      <c r="B178" s="4"/>
      <c r="C178" s="4"/>
      <c r="D178" s="4"/>
      <c r="E178" s="4"/>
      <c r="I178" s="10">
        <v>0.88500000000000001</v>
      </c>
      <c r="J178" s="10">
        <f t="shared" si="4"/>
        <v>5.7467532467532468E-4</v>
      </c>
      <c r="K178" s="2">
        <f t="shared" si="5"/>
        <v>-55.522108121170696</v>
      </c>
      <c r="L178" s="2"/>
      <c r="M178" s="2"/>
      <c r="N178" s="10"/>
      <c r="O178" s="10"/>
      <c r="P178" s="10"/>
      <c r="Q178" s="10"/>
      <c r="R178" s="10"/>
      <c r="S178" s="10"/>
    </row>
    <row r="179" spans="1:19" s="3" customFormat="1" x14ac:dyDescent="0.25">
      <c r="A179" s="4"/>
      <c r="B179" s="4"/>
      <c r="C179" s="4"/>
      <c r="D179" s="4"/>
      <c r="E179" s="4"/>
      <c r="I179" s="10">
        <v>0.89</v>
      </c>
      <c r="J179" s="10">
        <f t="shared" si="4"/>
        <v>5.7792207792207789E-4</v>
      </c>
      <c r="K179" s="2">
        <f t="shared" si="5"/>
        <v>-3.9505383992450454</v>
      </c>
      <c r="L179" s="2"/>
      <c r="M179" s="2"/>
      <c r="N179" s="10"/>
      <c r="O179" s="10"/>
      <c r="P179" s="10"/>
      <c r="Q179" s="10"/>
      <c r="R179" s="10"/>
      <c r="S179" s="10"/>
    </row>
    <row r="180" spans="1:19" s="3" customFormat="1" x14ac:dyDescent="0.25">
      <c r="A180" s="4"/>
      <c r="B180" s="4"/>
      <c r="C180" s="4"/>
      <c r="D180" s="4"/>
      <c r="E180" s="4"/>
      <c r="I180" s="10">
        <v>0.89500000000000002</v>
      </c>
      <c r="J180" s="10">
        <f t="shared" si="4"/>
        <v>5.8116883116883121E-4</v>
      </c>
      <c r="K180" s="2">
        <f t="shared" si="5"/>
        <v>50.407203045223326</v>
      </c>
      <c r="L180" s="2"/>
      <c r="M180" s="2"/>
      <c r="N180" s="10"/>
      <c r="O180" s="10"/>
      <c r="P180" s="10"/>
      <c r="Q180" s="10"/>
      <c r="R180" s="10"/>
      <c r="S180" s="10"/>
    </row>
    <row r="181" spans="1:19" s="3" customFormat="1" x14ac:dyDescent="0.25">
      <c r="A181" s="4"/>
      <c r="B181" s="4"/>
      <c r="C181" s="4"/>
      <c r="D181" s="4"/>
      <c r="E181" s="4"/>
      <c r="I181" s="10">
        <v>0.9</v>
      </c>
      <c r="J181" s="10">
        <f t="shared" si="4"/>
        <v>5.8441558441558442E-4</v>
      </c>
      <c r="K181" s="2">
        <f t="shared" si="5"/>
        <v>65.726449840679265</v>
      </c>
      <c r="L181" s="2"/>
      <c r="M181" s="2"/>
      <c r="N181" s="10"/>
      <c r="O181" s="10"/>
      <c r="P181" s="10"/>
      <c r="Q181" s="10"/>
      <c r="R181" s="10"/>
      <c r="S181" s="10"/>
    </row>
    <row r="182" spans="1:19" s="3" customFormat="1" x14ac:dyDescent="0.25">
      <c r="A182" s="4"/>
      <c r="B182" s="4"/>
      <c r="C182" s="4"/>
      <c r="D182" s="4"/>
      <c r="E182" s="4"/>
      <c r="I182" s="10">
        <v>0.90500000000000003</v>
      </c>
      <c r="J182" s="10">
        <f t="shared" si="4"/>
        <v>5.8766233766233773E-4</v>
      </c>
      <c r="K182" s="2">
        <f t="shared" si="5"/>
        <v>30.46316626383712</v>
      </c>
      <c r="L182" s="2"/>
      <c r="M182" s="2"/>
      <c r="N182" s="10"/>
      <c r="O182" s="10"/>
      <c r="P182" s="10"/>
      <c r="Q182" s="10"/>
      <c r="R182" s="10"/>
      <c r="S182" s="10"/>
    </row>
    <row r="183" spans="1:19" s="3" customFormat="1" x14ac:dyDescent="0.25">
      <c r="A183" s="4"/>
      <c r="B183" s="4"/>
      <c r="C183" s="4"/>
      <c r="D183" s="4"/>
      <c r="E183" s="4"/>
      <c r="I183" s="10">
        <v>0.91</v>
      </c>
      <c r="J183" s="10">
        <f t="shared" si="4"/>
        <v>5.9090909090909094E-4</v>
      </c>
      <c r="K183" s="2">
        <f t="shared" si="5"/>
        <v>-27.937392938735286</v>
      </c>
      <c r="L183" s="2"/>
      <c r="M183" s="2"/>
      <c r="N183" s="10"/>
      <c r="O183" s="10"/>
      <c r="P183" s="10"/>
      <c r="Q183" s="10"/>
      <c r="R183" s="10"/>
      <c r="S183" s="10"/>
    </row>
    <row r="184" spans="1:19" s="3" customFormat="1" x14ac:dyDescent="0.25">
      <c r="A184" s="4"/>
      <c r="B184" s="4"/>
      <c r="C184" s="4"/>
      <c r="D184" s="4"/>
      <c r="E184" s="4"/>
      <c r="I184" s="10">
        <v>0.91500000000000004</v>
      </c>
      <c r="J184" s="10">
        <f t="shared" si="4"/>
        <v>5.9415584415584415E-4</v>
      </c>
      <c r="K184" s="2">
        <f t="shared" si="5"/>
        <v>-64.432446314336616</v>
      </c>
      <c r="L184" s="2"/>
      <c r="M184" s="2"/>
      <c r="N184" s="10"/>
      <c r="O184" s="10"/>
      <c r="P184" s="10"/>
      <c r="Q184" s="10"/>
      <c r="R184" s="10"/>
      <c r="S184" s="10"/>
    </row>
    <row r="185" spans="1:19" s="3" customFormat="1" x14ac:dyDescent="0.25">
      <c r="A185" s="4"/>
      <c r="B185" s="4"/>
      <c r="C185" s="4"/>
      <c r="D185" s="4"/>
      <c r="E185" s="4"/>
      <c r="I185" s="10">
        <v>0.92</v>
      </c>
      <c r="J185" s="10">
        <f t="shared" si="4"/>
        <v>5.9740259740259747E-4</v>
      </c>
      <c r="K185" s="2">
        <f t="shared" si="5"/>
        <v>-51.176157600917875</v>
      </c>
      <c r="L185" s="2"/>
      <c r="M185" s="2"/>
      <c r="N185" s="10"/>
      <c r="O185" s="10"/>
      <c r="P185" s="10"/>
      <c r="Q185" s="10"/>
      <c r="R185" s="10"/>
      <c r="S185" s="10"/>
    </row>
    <row r="186" spans="1:19" s="3" customFormat="1" x14ac:dyDescent="0.25">
      <c r="A186" s="4"/>
      <c r="B186" s="4"/>
      <c r="C186" s="4"/>
      <c r="D186" s="4"/>
      <c r="E186" s="4"/>
      <c r="I186" s="10">
        <v>0.92500000000000004</v>
      </c>
      <c r="J186" s="10">
        <f t="shared" si="4"/>
        <v>6.0064935064935068E-4</v>
      </c>
      <c r="K186" s="2">
        <f t="shared" si="5"/>
        <v>1.2028559880164871</v>
      </c>
      <c r="L186" s="2"/>
      <c r="M186" s="2"/>
      <c r="N186" s="10"/>
      <c r="O186" s="10"/>
      <c r="P186" s="10"/>
      <c r="Q186" s="10"/>
      <c r="R186" s="10"/>
      <c r="S186" s="10"/>
    </row>
    <row r="187" spans="1:19" s="3" customFormat="1" x14ac:dyDescent="0.25">
      <c r="A187" s="4"/>
      <c r="B187" s="4"/>
      <c r="C187" s="4"/>
      <c r="D187" s="4"/>
      <c r="E187" s="4"/>
      <c r="I187" s="10">
        <v>0.93</v>
      </c>
      <c r="J187" s="10">
        <f t="shared" si="4"/>
        <v>6.0389610389610388E-4</v>
      </c>
      <c r="K187" s="2">
        <f t="shared" si="5"/>
        <v>52.123246765886947</v>
      </c>
      <c r="L187" s="2"/>
      <c r="M187" s="2"/>
      <c r="N187" s="10"/>
      <c r="O187" s="10"/>
      <c r="P187" s="10"/>
      <c r="Q187" s="10"/>
      <c r="R187" s="10"/>
      <c r="S187" s="10"/>
    </row>
    <row r="188" spans="1:19" s="3" customFormat="1" x14ac:dyDescent="0.25">
      <c r="A188" s="4"/>
      <c r="B188" s="4"/>
      <c r="C188" s="4"/>
      <c r="D188" s="4"/>
      <c r="E188" s="4"/>
      <c r="I188" s="10">
        <v>0.93500000000000005</v>
      </c>
      <c r="J188" s="10">
        <f t="shared" si="4"/>
        <v>6.071428571428572E-4</v>
      </c>
      <c r="K188" s="2">
        <f t="shared" si="5"/>
        <v>62.538846924935079</v>
      </c>
      <c r="L188" s="2"/>
      <c r="M188" s="2"/>
      <c r="N188" s="10"/>
      <c r="O188" s="10"/>
      <c r="P188" s="10"/>
      <c r="Q188" s="10"/>
      <c r="R188" s="10"/>
      <c r="S188" s="10"/>
    </row>
    <row r="189" spans="1:19" s="3" customFormat="1" x14ac:dyDescent="0.25">
      <c r="A189" s="4"/>
      <c r="B189" s="4"/>
      <c r="C189" s="4"/>
      <c r="D189" s="4"/>
      <c r="E189" s="4"/>
      <c r="I189" s="10">
        <v>0.94</v>
      </c>
      <c r="J189" s="10">
        <f t="shared" si="4"/>
        <v>6.103896103896103E-4</v>
      </c>
      <c r="K189" s="2">
        <f t="shared" si="5"/>
        <v>24.924312608944785</v>
      </c>
      <c r="L189" s="2"/>
      <c r="M189" s="2"/>
      <c r="N189" s="10"/>
      <c r="O189" s="10"/>
      <c r="P189" s="10"/>
      <c r="Q189" s="10"/>
      <c r="R189" s="10"/>
      <c r="S189" s="10"/>
    </row>
    <row r="190" spans="1:19" s="3" customFormat="1" x14ac:dyDescent="0.25">
      <c r="A190" s="4"/>
      <c r="B190" s="4"/>
      <c r="C190" s="4"/>
      <c r="D190" s="4"/>
      <c r="E190" s="4"/>
      <c r="I190" s="10">
        <v>0.94499999999999995</v>
      </c>
      <c r="J190" s="10">
        <f t="shared" si="4"/>
        <v>6.1363636363636362E-4</v>
      </c>
      <c r="K190" s="2">
        <f t="shared" si="5"/>
        <v>-31.303415831028751</v>
      </c>
      <c r="L190" s="2"/>
      <c r="M190" s="2"/>
      <c r="N190" s="10"/>
      <c r="O190" s="10"/>
      <c r="P190" s="10"/>
      <c r="Q190" s="10"/>
      <c r="R190" s="10"/>
      <c r="S190" s="10"/>
    </row>
    <row r="191" spans="1:19" s="3" customFormat="1" x14ac:dyDescent="0.25">
      <c r="A191" s="4"/>
      <c r="B191" s="4"/>
      <c r="C191" s="4"/>
      <c r="D191" s="4"/>
      <c r="E191" s="4"/>
      <c r="I191" s="10">
        <v>0.95</v>
      </c>
      <c r="J191" s="10">
        <f t="shared" si="4"/>
        <v>6.1688311688311683E-4</v>
      </c>
      <c r="K191" s="2">
        <f t="shared" si="5"/>
        <v>-62.819942006757927</v>
      </c>
      <c r="L191" s="2"/>
      <c r="M191" s="2"/>
      <c r="N191" s="10"/>
      <c r="O191" s="10"/>
      <c r="P191" s="10"/>
      <c r="Q191" s="10"/>
      <c r="R191" s="10"/>
      <c r="S191" s="10"/>
    </row>
    <row r="192" spans="1:19" s="3" customFormat="1" x14ac:dyDescent="0.25">
      <c r="A192" s="4"/>
      <c r="B192" s="4"/>
      <c r="C192" s="4"/>
      <c r="D192" s="4"/>
      <c r="E192" s="4"/>
      <c r="I192" s="10">
        <v>0.95499999999999996</v>
      </c>
      <c r="J192" s="10">
        <f t="shared" si="4"/>
        <v>6.2012987012987015E-4</v>
      </c>
      <c r="K192" s="2">
        <f t="shared" si="5"/>
        <v>-45.824554253825966</v>
      </c>
      <c r="L192" s="2"/>
      <c r="M192" s="2"/>
      <c r="N192" s="10"/>
      <c r="O192" s="10"/>
      <c r="P192" s="10"/>
      <c r="Q192" s="10"/>
      <c r="R192" s="10"/>
      <c r="S192" s="10"/>
    </row>
    <row r="193" spans="1:19" s="3" customFormat="1" x14ac:dyDescent="0.25">
      <c r="A193" s="4"/>
      <c r="B193" s="4"/>
      <c r="C193" s="4"/>
      <c r="D193" s="4"/>
      <c r="E193" s="4"/>
      <c r="I193" s="10">
        <v>0.96</v>
      </c>
      <c r="J193" s="10">
        <f t="shared" si="4"/>
        <v>6.2337662337662335E-4</v>
      </c>
      <c r="K193" s="2">
        <f t="shared" si="5"/>
        <v>5.9670994618200242</v>
      </c>
      <c r="L193" s="2"/>
      <c r="M193" s="2"/>
      <c r="N193" s="10"/>
      <c r="O193" s="10"/>
      <c r="P193" s="10"/>
      <c r="Q193" s="10"/>
      <c r="R193" s="10"/>
      <c r="S193" s="10"/>
    </row>
    <row r="194" spans="1:19" s="3" customFormat="1" x14ac:dyDescent="0.25">
      <c r="A194" s="4"/>
      <c r="B194" s="4"/>
      <c r="C194" s="4"/>
      <c r="D194" s="4"/>
      <c r="E194" s="4"/>
      <c r="I194" s="10">
        <v>0.96499999999999997</v>
      </c>
      <c r="J194" s="10">
        <f t="shared" ref="J194:J257" si="6">I194*(1/$D$7)</f>
        <v>6.2662337662337656E-4</v>
      </c>
      <c r="K194" s="2">
        <f t="shared" ref="K194:K257" si="7">$D$5*COS(2*PI()*$D$8*J194)*($D$6+$D$4*COS(2*PI()*$D$7*J194+$D$9))</f>
        <v>52.384775434933175</v>
      </c>
      <c r="L194" s="2"/>
      <c r="M194" s="2"/>
      <c r="N194" s="10"/>
      <c r="O194" s="10"/>
      <c r="P194" s="10"/>
      <c r="Q194" s="10"/>
      <c r="R194" s="10"/>
      <c r="S194" s="10"/>
    </row>
    <row r="195" spans="1:19" s="3" customFormat="1" x14ac:dyDescent="0.25">
      <c r="A195" s="4"/>
      <c r="B195" s="4"/>
      <c r="C195" s="4"/>
      <c r="D195" s="4"/>
      <c r="E195" s="4"/>
      <c r="I195" s="10">
        <v>0.97</v>
      </c>
      <c r="J195" s="10">
        <f t="shared" si="6"/>
        <v>6.2987012987012988E-4</v>
      </c>
      <c r="K195" s="2">
        <f t="shared" si="7"/>
        <v>58.002664517466705</v>
      </c>
      <c r="L195" s="2"/>
      <c r="M195" s="2"/>
      <c r="N195" s="10"/>
      <c r="O195" s="10"/>
      <c r="P195" s="10"/>
      <c r="Q195" s="10"/>
      <c r="R195" s="10"/>
      <c r="S195" s="10"/>
    </row>
    <row r="196" spans="1:19" s="3" customFormat="1" x14ac:dyDescent="0.25">
      <c r="A196" s="4"/>
      <c r="B196" s="4"/>
      <c r="C196" s="4"/>
      <c r="D196" s="4"/>
      <c r="E196" s="4"/>
      <c r="I196" s="10">
        <v>0.97499999999999998</v>
      </c>
      <c r="J196" s="10">
        <f t="shared" si="6"/>
        <v>6.3311688311688309E-4</v>
      </c>
      <c r="K196" s="2">
        <f t="shared" si="7"/>
        <v>19.211373951609666</v>
      </c>
      <c r="L196" s="2"/>
      <c r="M196" s="2"/>
      <c r="N196" s="10"/>
      <c r="O196" s="10"/>
      <c r="P196" s="10"/>
      <c r="Q196" s="10"/>
      <c r="R196" s="10"/>
      <c r="S196" s="10"/>
    </row>
    <row r="197" spans="1:19" s="3" customFormat="1" x14ac:dyDescent="0.25">
      <c r="A197" s="4"/>
      <c r="B197" s="4"/>
      <c r="C197" s="4"/>
      <c r="D197" s="4"/>
      <c r="E197" s="4"/>
      <c r="I197" s="10">
        <v>0.98</v>
      </c>
      <c r="J197" s="10">
        <f t="shared" si="6"/>
        <v>6.363636363636363E-4</v>
      </c>
      <c r="K197" s="2">
        <f t="shared" si="7"/>
        <v>-33.552001280413371</v>
      </c>
      <c r="L197" s="2"/>
      <c r="M197" s="2"/>
      <c r="N197" s="10"/>
      <c r="O197" s="10"/>
      <c r="P197" s="10"/>
      <c r="Q197" s="10"/>
      <c r="R197" s="10"/>
      <c r="S197" s="10"/>
    </row>
    <row r="198" spans="1:19" s="3" customFormat="1" x14ac:dyDescent="0.25">
      <c r="A198" s="4"/>
      <c r="B198" s="4"/>
      <c r="C198" s="4"/>
      <c r="D198" s="4"/>
      <c r="E198" s="4"/>
      <c r="I198" s="10">
        <v>0.98499999999999999</v>
      </c>
      <c r="J198" s="10">
        <f t="shared" si="6"/>
        <v>6.3961038961038962E-4</v>
      </c>
      <c r="K198" s="2">
        <f t="shared" si="7"/>
        <v>-59.710150763259755</v>
      </c>
      <c r="L198" s="2"/>
      <c r="M198" s="2"/>
      <c r="N198" s="10"/>
      <c r="O198" s="10"/>
      <c r="P198" s="10"/>
      <c r="Q198" s="10"/>
      <c r="R198" s="10"/>
      <c r="S198" s="10"/>
    </row>
    <row r="199" spans="1:19" s="3" customFormat="1" x14ac:dyDescent="0.25">
      <c r="A199" s="4"/>
      <c r="B199" s="4"/>
      <c r="C199" s="4"/>
      <c r="D199" s="4"/>
      <c r="E199" s="4"/>
      <c r="I199" s="10">
        <v>0.99</v>
      </c>
      <c r="J199" s="10">
        <f t="shared" si="6"/>
        <v>6.4285714285714282E-4</v>
      </c>
      <c r="K199" s="2">
        <f t="shared" si="7"/>
        <v>-39.792199062871518</v>
      </c>
      <c r="L199" s="2"/>
      <c r="M199" s="2"/>
      <c r="N199" s="10"/>
      <c r="O199" s="10"/>
      <c r="P199" s="10"/>
      <c r="Q199" s="10"/>
      <c r="R199" s="10"/>
      <c r="S199" s="10"/>
    </row>
    <row r="200" spans="1:19" s="3" customFormat="1" x14ac:dyDescent="0.25">
      <c r="A200" s="4"/>
      <c r="B200" s="4"/>
      <c r="C200" s="4"/>
      <c r="D200" s="4"/>
      <c r="E200" s="4"/>
      <c r="I200" s="10">
        <v>0.995</v>
      </c>
      <c r="J200" s="10">
        <f t="shared" si="6"/>
        <v>6.4610389610389614E-4</v>
      </c>
      <c r="K200" s="2">
        <f t="shared" si="7"/>
        <v>10.072311973636365</v>
      </c>
      <c r="L200" s="2"/>
      <c r="M200" s="2"/>
      <c r="N200" s="10"/>
      <c r="O200" s="10"/>
      <c r="P200" s="10"/>
      <c r="Q200" s="10"/>
      <c r="R200" s="10"/>
      <c r="S200" s="10"/>
    </row>
    <row r="201" spans="1:19" s="3" customFormat="1" x14ac:dyDescent="0.25">
      <c r="A201" s="1"/>
      <c r="B201" s="1"/>
      <c r="C201" s="1"/>
      <c r="D201" s="1"/>
      <c r="E201" s="1"/>
      <c r="I201" s="10">
        <v>1</v>
      </c>
      <c r="J201" s="10">
        <f t="shared" si="6"/>
        <v>6.4935064935064935E-4</v>
      </c>
      <c r="K201" s="2">
        <f t="shared" si="7"/>
        <v>51.200793204252179</v>
      </c>
      <c r="L201" s="2"/>
      <c r="M201" s="2"/>
      <c r="N201" s="10"/>
      <c r="O201" s="10"/>
      <c r="P201" s="10"/>
      <c r="Q201" s="10"/>
      <c r="R201" s="10"/>
      <c r="S201" s="10"/>
    </row>
    <row r="202" spans="1:19" x14ac:dyDescent="0.25">
      <c r="I202" s="10">
        <v>1.0049999999999999</v>
      </c>
      <c r="J202" s="10">
        <f t="shared" si="6"/>
        <v>6.5259740259740256E-4</v>
      </c>
      <c r="K202" s="2">
        <f t="shared" si="7"/>
        <v>52.401353138757464</v>
      </c>
    </row>
    <row r="203" spans="1:19" x14ac:dyDescent="0.25">
      <c r="I203" s="10">
        <v>1.01</v>
      </c>
      <c r="J203" s="10">
        <f t="shared" si="6"/>
        <v>6.5584415584415588E-4</v>
      </c>
      <c r="K203" s="2">
        <f t="shared" si="7"/>
        <v>13.651047903422244</v>
      </c>
    </row>
    <row r="204" spans="1:19" x14ac:dyDescent="0.25">
      <c r="I204" s="10">
        <v>1.0149999999999999</v>
      </c>
      <c r="J204" s="10">
        <f t="shared" si="6"/>
        <v>6.5909090909090898E-4</v>
      </c>
      <c r="K204" s="2">
        <f t="shared" si="7"/>
        <v>-34.582470600373505</v>
      </c>
    </row>
    <row r="205" spans="1:19" x14ac:dyDescent="0.25">
      <c r="I205" s="10">
        <v>1.02</v>
      </c>
      <c r="J205" s="10">
        <f t="shared" si="6"/>
        <v>6.623376623376624E-4</v>
      </c>
      <c r="K205" s="2">
        <f t="shared" si="7"/>
        <v>-55.313984012743958</v>
      </c>
    </row>
    <row r="206" spans="1:19" x14ac:dyDescent="0.25">
      <c r="I206" s="10">
        <v>1.0249999999999999</v>
      </c>
      <c r="J206" s="10">
        <f t="shared" si="6"/>
        <v>6.655844155844155E-4</v>
      </c>
      <c r="K206" s="2">
        <f t="shared" si="7"/>
        <v>-33.431160413800569</v>
      </c>
    </row>
    <row r="207" spans="1:19" x14ac:dyDescent="0.25">
      <c r="I207" s="10">
        <v>1.03</v>
      </c>
      <c r="J207" s="10">
        <f t="shared" si="6"/>
        <v>6.6883116883116882E-4</v>
      </c>
      <c r="K207" s="2">
        <f t="shared" si="7"/>
        <v>13.31375035597004</v>
      </c>
    </row>
    <row r="208" spans="1:19" x14ac:dyDescent="0.25">
      <c r="I208" s="10">
        <v>1.0349999999999999</v>
      </c>
      <c r="J208" s="10">
        <f t="shared" si="6"/>
        <v>6.7207792207792203E-4</v>
      </c>
      <c r="K208" s="2">
        <f t="shared" si="7"/>
        <v>48.684029220874685</v>
      </c>
    </row>
    <row r="209" spans="9:11" x14ac:dyDescent="0.25">
      <c r="I209" s="10">
        <v>1.04</v>
      </c>
      <c r="J209" s="10">
        <f t="shared" si="6"/>
        <v>6.7532467532467535E-4</v>
      </c>
      <c r="K209" s="2">
        <f t="shared" si="7"/>
        <v>46.07581252173771</v>
      </c>
    </row>
    <row r="210" spans="9:11" x14ac:dyDescent="0.25">
      <c r="I210" s="10">
        <v>1.0449999999999999</v>
      </c>
      <c r="J210" s="10">
        <f t="shared" si="6"/>
        <v>6.7857142857142855E-4</v>
      </c>
      <c r="K210" s="2">
        <f t="shared" si="7"/>
        <v>8.5346464931034696</v>
      </c>
    </row>
    <row r="211" spans="9:11" x14ac:dyDescent="0.25">
      <c r="I211" s="10">
        <v>1.05</v>
      </c>
      <c r="J211" s="10">
        <f t="shared" si="6"/>
        <v>6.8181818181818187E-4</v>
      </c>
      <c r="K211" s="2">
        <f t="shared" si="7"/>
        <v>-34.392838472644591</v>
      </c>
    </row>
    <row r="212" spans="9:11" x14ac:dyDescent="0.25">
      <c r="I212" s="10">
        <v>1.0549999999999999</v>
      </c>
      <c r="J212" s="10">
        <f t="shared" si="6"/>
        <v>6.8506493506493497E-4</v>
      </c>
      <c r="K212" s="2">
        <f t="shared" si="7"/>
        <v>-49.923324977600323</v>
      </c>
    </row>
    <row r="213" spans="9:11" x14ac:dyDescent="0.25">
      <c r="I213" s="10">
        <v>1.06</v>
      </c>
      <c r="J213" s="10">
        <f t="shared" si="6"/>
        <v>6.883116883116884E-4</v>
      </c>
      <c r="K213" s="2">
        <f t="shared" si="7"/>
        <v>-27.0907446406448</v>
      </c>
    </row>
    <row r="214" spans="9:11" x14ac:dyDescent="0.25">
      <c r="I214" s="10">
        <v>1.0649999999999999</v>
      </c>
      <c r="J214" s="10">
        <f t="shared" si="6"/>
        <v>6.915584415584415E-4</v>
      </c>
      <c r="K214" s="2">
        <f t="shared" si="7"/>
        <v>15.570309892581323</v>
      </c>
    </row>
    <row r="215" spans="9:11" x14ac:dyDescent="0.25">
      <c r="I215" s="10">
        <v>1.07</v>
      </c>
      <c r="J215" s="10">
        <f t="shared" si="6"/>
        <v>6.9480519480519482E-4</v>
      </c>
      <c r="K215" s="2">
        <f t="shared" si="7"/>
        <v>45.042773709439196</v>
      </c>
    </row>
    <row r="216" spans="9:11" x14ac:dyDescent="0.25">
      <c r="I216" s="10">
        <v>1.075</v>
      </c>
      <c r="J216" s="10">
        <f t="shared" si="6"/>
        <v>6.9805194805194802E-4</v>
      </c>
      <c r="K216" s="2">
        <f t="shared" si="7"/>
        <v>39.39618863614016</v>
      </c>
    </row>
    <row r="217" spans="9:11" x14ac:dyDescent="0.25">
      <c r="I217" s="10">
        <v>1.08</v>
      </c>
      <c r="J217" s="10">
        <f t="shared" si="6"/>
        <v>7.0129870129870134E-4</v>
      </c>
      <c r="K217" s="2">
        <f t="shared" si="7"/>
        <v>4.0929594774005409</v>
      </c>
    </row>
    <row r="218" spans="9:11" x14ac:dyDescent="0.25">
      <c r="I218" s="10">
        <v>1.085</v>
      </c>
      <c r="J218" s="10">
        <f t="shared" si="6"/>
        <v>7.0454545454545455E-4</v>
      </c>
      <c r="K218" s="2">
        <f t="shared" si="7"/>
        <v>-33.081231455130016</v>
      </c>
    </row>
    <row r="219" spans="9:11" x14ac:dyDescent="0.25">
      <c r="I219" s="10">
        <v>1.0900000000000001</v>
      </c>
      <c r="J219" s="10">
        <f t="shared" si="6"/>
        <v>7.0779220779220787E-4</v>
      </c>
      <c r="K219" s="2">
        <f t="shared" si="7"/>
        <v>-43.887494750686798</v>
      </c>
    </row>
    <row r="220" spans="9:11" x14ac:dyDescent="0.25">
      <c r="I220" s="10">
        <v>1.095</v>
      </c>
      <c r="J220" s="10">
        <f t="shared" si="6"/>
        <v>7.1103896103896097E-4</v>
      </c>
      <c r="K220" s="2">
        <f t="shared" si="7"/>
        <v>-21.088256298252649</v>
      </c>
    </row>
    <row r="221" spans="9:11" x14ac:dyDescent="0.25">
      <c r="I221" s="10">
        <v>1.1000000000000001</v>
      </c>
      <c r="J221" s="10">
        <f t="shared" si="6"/>
        <v>7.1428571428571439E-4</v>
      </c>
      <c r="K221" s="2">
        <f t="shared" si="7"/>
        <v>16.815488734724749</v>
      </c>
    </row>
    <row r="222" spans="9:11" x14ac:dyDescent="0.25">
      <c r="I222" s="10">
        <v>1.105</v>
      </c>
      <c r="J222" s="10">
        <f t="shared" si="6"/>
        <v>7.1753246753246749E-4</v>
      </c>
      <c r="K222" s="2">
        <f t="shared" si="7"/>
        <v>40.564520412965479</v>
      </c>
    </row>
    <row r="223" spans="9:11" x14ac:dyDescent="0.25">
      <c r="I223" s="10">
        <v>1.1100000000000001</v>
      </c>
      <c r="J223" s="10">
        <f t="shared" si="6"/>
        <v>7.2077922077922081E-4</v>
      </c>
      <c r="K223" s="2">
        <f t="shared" si="7"/>
        <v>32.731540756137093</v>
      </c>
    </row>
    <row r="224" spans="9:11" x14ac:dyDescent="0.25">
      <c r="I224" s="10">
        <v>1.115</v>
      </c>
      <c r="J224" s="10">
        <f t="shared" si="6"/>
        <v>7.2402597402597402E-4</v>
      </c>
      <c r="K224" s="2">
        <f t="shared" si="7"/>
        <v>0.47678888130434527</v>
      </c>
    </row>
    <row r="225" spans="9:11" x14ac:dyDescent="0.25">
      <c r="I225" s="10">
        <v>1.1200000000000001</v>
      </c>
      <c r="J225" s="10">
        <f t="shared" si="6"/>
        <v>7.2727272727272734E-4</v>
      </c>
      <c r="K225" s="2">
        <f t="shared" si="7"/>
        <v>-30.838497533173101</v>
      </c>
    </row>
    <row r="226" spans="9:11" x14ac:dyDescent="0.25">
      <c r="I226" s="10">
        <v>1.125</v>
      </c>
      <c r="J226" s="10">
        <f t="shared" si="6"/>
        <v>7.3051948051948055E-4</v>
      </c>
      <c r="K226" s="2">
        <f t="shared" si="7"/>
        <v>-37.585002380671362</v>
      </c>
    </row>
    <row r="227" spans="9:11" x14ac:dyDescent="0.25">
      <c r="I227" s="10">
        <v>1.1299999999999999</v>
      </c>
      <c r="J227" s="10">
        <f t="shared" si="6"/>
        <v>7.3376623376623365E-4</v>
      </c>
      <c r="K227" s="2">
        <f t="shared" si="7"/>
        <v>-15.682998465496601</v>
      </c>
    </row>
    <row r="228" spans="9:11" x14ac:dyDescent="0.25">
      <c r="I228" s="10">
        <v>1.135</v>
      </c>
      <c r="J228" s="10">
        <f t="shared" si="6"/>
        <v>7.3701298701298707E-4</v>
      </c>
      <c r="K228" s="2">
        <f t="shared" si="7"/>
        <v>17.119825819594833</v>
      </c>
    </row>
    <row r="229" spans="9:11" x14ac:dyDescent="0.25">
      <c r="I229" s="10">
        <v>1.1399999999999999</v>
      </c>
      <c r="J229" s="10">
        <f t="shared" si="6"/>
        <v>7.4025974025974017E-4</v>
      </c>
      <c r="K229" s="2">
        <f t="shared" si="7"/>
        <v>35.592799848114794</v>
      </c>
    </row>
    <row r="230" spans="9:11" x14ac:dyDescent="0.25">
      <c r="I230" s="10">
        <v>1.145</v>
      </c>
      <c r="J230" s="10">
        <f t="shared" si="6"/>
        <v>7.4350649350649349E-4</v>
      </c>
      <c r="K230" s="2">
        <f t="shared" si="7"/>
        <v>26.420002468222858</v>
      </c>
    </row>
    <row r="231" spans="9:11" x14ac:dyDescent="0.25">
      <c r="I231" s="10">
        <v>1.1499999999999999</v>
      </c>
      <c r="J231" s="10">
        <f t="shared" si="6"/>
        <v>7.467532467532467E-4</v>
      </c>
      <c r="K231" s="2">
        <f t="shared" si="7"/>
        <v>-2.2551338594865133</v>
      </c>
    </row>
    <row r="232" spans="9:11" x14ac:dyDescent="0.25">
      <c r="I232" s="10">
        <v>1.155</v>
      </c>
      <c r="J232" s="10">
        <f t="shared" si="6"/>
        <v>7.5000000000000002E-4</v>
      </c>
      <c r="K232" s="2">
        <f t="shared" si="7"/>
        <v>-27.932612436325712</v>
      </c>
    </row>
    <row r="233" spans="9:11" x14ac:dyDescent="0.25">
      <c r="I233" s="10">
        <v>1.1599999999999999</v>
      </c>
      <c r="J233" s="10">
        <f t="shared" si="6"/>
        <v>7.5324675324675322E-4</v>
      </c>
      <c r="K233" s="2">
        <f t="shared" si="7"/>
        <v>-31.393006235358207</v>
      </c>
    </row>
    <row r="234" spans="9:11" x14ac:dyDescent="0.25">
      <c r="I234" s="10">
        <v>1.165</v>
      </c>
      <c r="J234" s="10">
        <f t="shared" si="6"/>
        <v>7.5649350649350654E-4</v>
      </c>
      <c r="K234" s="2">
        <f t="shared" si="7"/>
        <v>-11.055771782054599</v>
      </c>
    </row>
    <row r="235" spans="9:11" x14ac:dyDescent="0.25">
      <c r="I235" s="10">
        <v>1.17</v>
      </c>
      <c r="J235" s="10">
        <f t="shared" si="6"/>
        <v>7.5974025974025964E-4</v>
      </c>
      <c r="K235" s="2">
        <f t="shared" si="7"/>
        <v>16.644575007288953</v>
      </c>
    </row>
    <row r="236" spans="9:11" x14ac:dyDescent="0.25">
      <c r="I236" s="10">
        <v>1.175</v>
      </c>
      <c r="J236" s="10">
        <f t="shared" si="6"/>
        <v>7.6298701298701307E-4</v>
      </c>
      <c r="K236" s="2">
        <f t="shared" si="7"/>
        <v>30.499183141167986</v>
      </c>
    </row>
    <row r="237" spans="9:11" x14ac:dyDescent="0.25">
      <c r="I237" s="10">
        <v>1.18</v>
      </c>
      <c r="J237" s="10">
        <f t="shared" si="6"/>
        <v>7.6623376623376617E-4</v>
      </c>
      <c r="K237" s="2">
        <f t="shared" si="7"/>
        <v>20.74201065426076</v>
      </c>
    </row>
    <row r="238" spans="9:11" x14ac:dyDescent="0.25">
      <c r="I238" s="10">
        <v>1.1850000000000001</v>
      </c>
      <c r="J238" s="10">
        <f t="shared" si="6"/>
        <v>7.6948051948051949E-4</v>
      </c>
      <c r="K238" s="2">
        <f t="shared" si="7"/>
        <v>-4.139790722769896</v>
      </c>
    </row>
    <row r="239" spans="9:11" x14ac:dyDescent="0.25">
      <c r="I239" s="10">
        <v>1.19</v>
      </c>
      <c r="J239" s="10">
        <f t="shared" si="6"/>
        <v>7.7272727272727269E-4</v>
      </c>
      <c r="K239" s="2">
        <f t="shared" si="7"/>
        <v>-24.686209704610796</v>
      </c>
    </row>
    <row r="240" spans="9:11" x14ac:dyDescent="0.25">
      <c r="I240" s="10">
        <v>1.1950000000000001</v>
      </c>
      <c r="J240" s="10">
        <f t="shared" si="6"/>
        <v>7.7597402597402601E-4</v>
      </c>
      <c r="K240" s="2">
        <f t="shared" si="7"/>
        <v>-25.657110620758612</v>
      </c>
    </row>
    <row r="241" spans="9:11" x14ac:dyDescent="0.25">
      <c r="I241" s="10">
        <v>1.2</v>
      </c>
      <c r="J241" s="10">
        <f t="shared" si="6"/>
        <v>7.7922077922077922E-4</v>
      </c>
      <c r="K241" s="2">
        <f t="shared" si="7"/>
        <v>-7.2956417757871792</v>
      </c>
    </row>
    <row r="242" spans="9:11" x14ac:dyDescent="0.25">
      <c r="I242" s="10">
        <v>1.2050000000000001</v>
      </c>
      <c r="J242" s="10">
        <f t="shared" si="6"/>
        <v>7.8246753246753254E-4</v>
      </c>
      <c r="K242" s="2">
        <f t="shared" si="7"/>
        <v>15.627151604310075</v>
      </c>
    </row>
    <row r="243" spans="9:11" x14ac:dyDescent="0.25">
      <c r="I243" s="10">
        <v>1.21</v>
      </c>
      <c r="J243" s="10">
        <f t="shared" si="6"/>
        <v>7.8571428571428564E-4</v>
      </c>
      <c r="K243" s="2">
        <f t="shared" si="7"/>
        <v>25.652859188511368</v>
      </c>
    </row>
    <row r="244" spans="9:11" x14ac:dyDescent="0.25">
      <c r="I244" s="10">
        <v>1.2150000000000001</v>
      </c>
      <c r="J244" s="10">
        <f t="shared" si="6"/>
        <v>7.8896103896103906E-4</v>
      </c>
      <c r="K244" s="2">
        <f t="shared" si="7"/>
        <v>15.89890192795945</v>
      </c>
    </row>
    <row r="245" spans="9:11" x14ac:dyDescent="0.25">
      <c r="I245" s="10">
        <v>1.22</v>
      </c>
      <c r="J245" s="10">
        <f t="shared" si="6"/>
        <v>7.9220779220779216E-4</v>
      </c>
      <c r="K245" s="2">
        <f t="shared" si="7"/>
        <v>-5.3047691239340589</v>
      </c>
    </row>
    <row r="246" spans="9:11" x14ac:dyDescent="0.25">
      <c r="I246" s="10">
        <v>1.2250000000000001</v>
      </c>
      <c r="J246" s="10">
        <f t="shared" si="6"/>
        <v>7.9545454545454548E-4</v>
      </c>
      <c r="K246" s="2">
        <f t="shared" si="7"/>
        <v>-21.449167418824779</v>
      </c>
    </row>
    <row r="247" spans="9:11" x14ac:dyDescent="0.25">
      <c r="I247" s="10">
        <v>1.23</v>
      </c>
      <c r="J247" s="10">
        <f t="shared" si="6"/>
        <v>7.9870129870129869E-4</v>
      </c>
      <c r="K247" s="2">
        <f t="shared" si="7"/>
        <v>-20.664089555779615</v>
      </c>
    </row>
    <row r="248" spans="9:11" x14ac:dyDescent="0.25">
      <c r="I248" s="10">
        <v>1.2350000000000001</v>
      </c>
      <c r="J248" s="10">
        <f t="shared" si="6"/>
        <v>8.0194805194805201E-4</v>
      </c>
      <c r="K248" s="2">
        <f t="shared" si="7"/>
        <v>-4.395100333477405</v>
      </c>
    </row>
    <row r="249" spans="9:11" x14ac:dyDescent="0.25">
      <c r="I249" s="10">
        <v>1.24</v>
      </c>
      <c r="J249" s="10">
        <f t="shared" si="6"/>
        <v>8.0519480519480522E-4</v>
      </c>
      <c r="K249" s="2">
        <f t="shared" si="7"/>
        <v>14.359614424730786</v>
      </c>
    </row>
    <row r="250" spans="9:11" x14ac:dyDescent="0.25">
      <c r="I250" s="10">
        <v>1.2450000000000001</v>
      </c>
      <c r="J250" s="10">
        <f t="shared" si="6"/>
        <v>8.0844155844155853E-4</v>
      </c>
      <c r="K250" s="2">
        <f t="shared" si="7"/>
        <v>21.390401477277088</v>
      </c>
    </row>
    <row r="251" spans="9:11" x14ac:dyDescent="0.25">
      <c r="I251" s="10">
        <v>1.25</v>
      </c>
      <c r="J251" s="10">
        <f t="shared" si="6"/>
        <v>8.1168831168831174E-4</v>
      </c>
      <c r="K251" s="2">
        <f t="shared" si="7"/>
        <v>11.998700907270219</v>
      </c>
    </row>
    <row r="252" spans="9:11" x14ac:dyDescent="0.25">
      <c r="I252" s="10">
        <v>1.2549999999999999</v>
      </c>
      <c r="J252" s="10">
        <f t="shared" si="6"/>
        <v>8.1493506493506484E-4</v>
      </c>
      <c r="K252" s="2">
        <f t="shared" si="7"/>
        <v>-5.9548662174986164</v>
      </c>
    </row>
    <row r="253" spans="9:11" x14ac:dyDescent="0.25">
      <c r="I253" s="10">
        <v>1.26</v>
      </c>
      <c r="J253" s="10">
        <f t="shared" si="6"/>
        <v>8.1818181818181816E-4</v>
      </c>
      <c r="K253" s="2">
        <f t="shared" si="7"/>
        <v>-18.568621960426299</v>
      </c>
    </row>
    <row r="254" spans="9:11" x14ac:dyDescent="0.25">
      <c r="I254" s="10">
        <v>1.2649999999999999</v>
      </c>
      <c r="J254" s="10">
        <f t="shared" si="6"/>
        <v>8.2142857142857137E-4</v>
      </c>
      <c r="K254" s="2">
        <f t="shared" si="7"/>
        <v>-16.619871593004909</v>
      </c>
    </row>
    <row r="255" spans="9:11" x14ac:dyDescent="0.25">
      <c r="I255" s="10">
        <v>1.27</v>
      </c>
      <c r="J255" s="10">
        <f t="shared" si="6"/>
        <v>8.2467532467532469E-4</v>
      </c>
      <c r="K255" s="2">
        <f t="shared" si="7"/>
        <v>-2.254005419142751</v>
      </c>
    </row>
    <row r="256" spans="9:11" x14ac:dyDescent="0.25">
      <c r="I256" s="10">
        <v>1.2749999999999999</v>
      </c>
      <c r="J256" s="10">
        <f t="shared" si="6"/>
        <v>8.2792207792207789E-4</v>
      </c>
      <c r="K256" s="2">
        <f t="shared" si="7"/>
        <v>13.162063252949105</v>
      </c>
    </row>
    <row r="257" spans="9:11" x14ac:dyDescent="0.25">
      <c r="I257" s="10">
        <v>1.28</v>
      </c>
      <c r="J257" s="10">
        <f t="shared" si="6"/>
        <v>8.3116883116883121E-4</v>
      </c>
      <c r="K257" s="2">
        <f t="shared" si="7"/>
        <v>17.988326370694519</v>
      </c>
    </row>
    <row r="258" spans="9:11" x14ac:dyDescent="0.25">
      <c r="I258" s="10">
        <v>1.2849999999999999</v>
      </c>
      <c r="J258" s="10">
        <f t="shared" ref="J258:J321" si="8">I258*(1/$D$7)</f>
        <v>8.3441558441558431E-4</v>
      </c>
      <c r="K258" s="2">
        <f t="shared" ref="K258:K321" si="9">$D$5*COS(2*PI()*$D$8*J258)*($D$6+$D$4*COS(2*PI()*$D$7*J258+$D$9))</f>
        <v>9.0502907717862513</v>
      </c>
    </row>
    <row r="259" spans="9:11" x14ac:dyDescent="0.25">
      <c r="I259" s="10">
        <v>1.29</v>
      </c>
      <c r="J259" s="10">
        <f t="shared" si="8"/>
        <v>8.3766233766233774E-4</v>
      </c>
      <c r="K259" s="2">
        <f t="shared" si="9"/>
        <v>-6.3516016556235799</v>
      </c>
    </row>
    <row r="260" spans="9:11" x14ac:dyDescent="0.25">
      <c r="I260" s="10">
        <v>1.2949999999999999</v>
      </c>
      <c r="J260" s="10">
        <f t="shared" si="8"/>
        <v>8.4090909090909084E-4</v>
      </c>
      <c r="K260" s="2">
        <f t="shared" si="9"/>
        <v>-16.359009727234959</v>
      </c>
    </row>
    <row r="261" spans="9:11" x14ac:dyDescent="0.25">
      <c r="I261" s="10">
        <v>1.3</v>
      </c>
      <c r="J261" s="10">
        <f t="shared" si="8"/>
        <v>8.4415584415584416E-4</v>
      </c>
      <c r="K261" s="2">
        <f t="shared" si="9"/>
        <v>-13.634658254461959</v>
      </c>
    </row>
    <row r="262" spans="9:11" x14ac:dyDescent="0.25">
      <c r="I262" s="10">
        <v>1.3049999999999999</v>
      </c>
      <c r="J262" s="10">
        <f t="shared" si="8"/>
        <v>8.4740259740259736E-4</v>
      </c>
      <c r="K262" s="2">
        <f t="shared" si="9"/>
        <v>-0.69190844123742667</v>
      </c>
    </row>
    <row r="263" spans="9:11" x14ac:dyDescent="0.25">
      <c r="I263" s="10">
        <v>1.31</v>
      </c>
      <c r="J263" s="10">
        <f t="shared" si="8"/>
        <v>8.5064935064935068E-4</v>
      </c>
      <c r="K263" s="2">
        <f t="shared" si="9"/>
        <v>12.353283862155475</v>
      </c>
    </row>
    <row r="264" spans="9:11" x14ac:dyDescent="0.25">
      <c r="I264" s="10">
        <v>1.3149999999999999</v>
      </c>
      <c r="J264" s="10">
        <f t="shared" si="8"/>
        <v>8.5389610389610389E-4</v>
      </c>
      <c r="K264" s="2">
        <f t="shared" si="9"/>
        <v>15.640803228876511</v>
      </c>
    </row>
    <row r="265" spans="9:11" x14ac:dyDescent="0.25">
      <c r="I265" s="10">
        <v>1.32</v>
      </c>
      <c r="J265" s="10">
        <f t="shared" si="8"/>
        <v>8.5714285714285721E-4</v>
      </c>
      <c r="K265" s="2">
        <f t="shared" si="9"/>
        <v>6.9664193764790108</v>
      </c>
    </row>
    <row r="266" spans="9:11" x14ac:dyDescent="0.25">
      <c r="I266" s="10">
        <v>1.325</v>
      </c>
      <c r="J266" s="10">
        <f t="shared" si="8"/>
        <v>8.6038961038961031E-4</v>
      </c>
      <c r="K266" s="2">
        <f t="shared" si="9"/>
        <v>-6.7874629913147979</v>
      </c>
    </row>
    <row r="267" spans="9:11" x14ac:dyDescent="0.25">
      <c r="I267" s="10">
        <v>1.33</v>
      </c>
      <c r="J267" s="10">
        <f t="shared" si="8"/>
        <v>8.6363636363636373E-4</v>
      </c>
      <c r="K267" s="2">
        <f t="shared" si="9"/>
        <v>-15.074741095117039</v>
      </c>
    </row>
    <row r="268" spans="9:11" x14ac:dyDescent="0.25">
      <c r="I268" s="10">
        <v>1.335</v>
      </c>
      <c r="J268" s="10">
        <f t="shared" si="8"/>
        <v>8.6688311688311683E-4</v>
      </c>
      <c r="K268" s="2">
        <f t="shared" si="9"/>
        <v>-11.716424420285577</v>
      </c>
    </row>
    <row r="269" spans="9:11" x14ac:dyDescent="0.25">
      <c r="I269" s="10">
        <v>1.34</v>
      </c>
      <c r="J269" s="10">
        <f t="shared" si="8"/>
        <v>8.7012987012987015E-4</v>
      </c>
      <c r="K269" s="2">
        <f t="shared" si="9"/>
        <v>0.53236102408548192</v>
      </c>
    </row>
    <row r="270" spans="9:11" x14ac:dyDescent="0.25">
      <c r="I270" s="10">
        <v>1.345</v>
      </c>
      <c r="J270" s="10">
        <f t="shared" si="8"/>
        <v>8.7337662337662336E-4</v>
      </c>
      <c r="K270" s="2">
        <f t="shared" si="9"/>
        <v>12.221220852608523</v>
      </c>
    </row>
    <row r="271" spans="9:11" x14ac:dyDescent="0.25">
      <c r="I271" s="10">
        <v>1.35</v>
      </c>
      <c r="J271" s="10">
        <f t="shared" si="8"/>
        <v>8.7662337662337668E-4</v>
      </c>
      <c r="K271" s="2">
        <f t="shared" si="9"/>
        <v>14.444429471125437</v>
      </c>
    </row>
    <row r="272" spans="9:11" x14ac:dyDescent="0.25">
      <c r="I272" s="10">
        <v>1.355</v>
      </c>
      <c r="J272" s="10">
        <f t="shared" si="8"/>
        <v>8.7987012987012989E-4</v>
      </c>
      <c r="K272" s="2">
        <f t="shared" si="9"/>
        <v>5.5752183859125326</v>
      </c>
    </row>
    <row r="273" spans="9:11" x14ac:dyDescent="0.25">
      <c r="I273" s="10">
        <v>1.36</v>
      </c>
      <c r="J273" s="10">
        <f t="shared" si="8"/>
        <v>8.831168831168832E-4</v>
      </c>
      <c r="K273" s="2">
        <f t="shared" si="9"/>
        <v>-7.5571756868097735</v>
      </c>
    </row>
    <row r="274" spans="9:11" x14ac:dyDescent="0.25">
      <c r="I274" s="10">
        <v>1.365</v>
      </c>
      <c r="J274" s="10">
        <f t="shared" si="8"/>
        <v>8.863636363636363E-4</v>
      </c>
      <c r="K274" s="2">
        <f t="shared" si="9"/>
        <v>-14.887886661219387</v>
      </c>
    </row>
    <row r="275" spans="9:11" x14ac:dyDescent="0.25">
      <c r="I275" s="10">
        <v>1.37</v>
      </c>
      <c r="J275" s="10">
        <f t="shared" si="8"/>
        <v>8.8961038961038973E-4</v>
      </c>
      <c r="K275" s="2">
        <f t="shared" si="9"/>
        <v>-10.773316515889341</v>
      </c>
    </row>
    <row r="276" spans="9:11" x14ac:dyDescent="0.25">
      <c r="I276" s="10">
        <v>1.375</v>
      </c>
      <c r="J276" s="10">
        <f t="shared" si="8"/>
        <v>8.9285714285714283E-4</v>
      </c>
      <c r="K276" s="2">
        <f t="shared" si="9"/>
        <v>1.6956232507384865</v>
      </c>
    </row>
    <row r="277" spans="9:11" x14ac:dyDescent="0.25">
      <c r="I277" s="10">
        <v>1.38</v>
      </c>
      <c r="J277" s="10">
        <f t="shared" si="8"/>
        <v>8.9610389610389604E-4</v>
      </c>
      <c r="K277" s="2">
        <f t="shared" si="9"/>
        <v>12.995880625051884</v>
      </c>
    </row>
    <row r="278" spans="9:11" x14ac:dyDescent="0.25">
      <c r="I278" s="10">
        <v>1.385</v>
      </c>
      <c r="J278" s="10">
        <f t="shared" si="8"/>
        <v>8.9935064935064936E-4</v>
      </c>
      <c r="K278" s="2">
        <f t="shared" si="9"/>
        <v>14.391369670238394</v>
      </c>
    </row>
    <row r="279" spans="9:11" x14ac:dyDescent="0.25">
      <c r="I279" s="10">
        <v>1.39</v>
      </c>
      <c r="J279" s="10">
        <f t="shared" si="8"/>
        <v>9.0259740259740256E-4</v>
      </c>
      <c r="K279" s="2">
        <f t="shared" si="9"/>
        <v>4.6391664333985974</v>
      </c>
    </row>
    <row r="280" spans="9:11" x14ac:dyDescent="0.25">
      <c r="I280" s="10">
        <v>1.395</v>
      </c>
      <c r="J280" s="10">
        <f t="shared" si="8"/>
        <v>9.0584415584415588E-4</v>
      </c>
      <c r="K280" s="2">
        <f t="shared" si="9"/>
        <v>-8.9285561250709193</v>
      </c>
    </row>
    <row r="281" spans="9:11" x14ac:dyDescent="0.25">
      <c r="I281" s="10">
        <v>1.4</v>
      </c>
      <c r="J281" s="10">
        <f t="shared" si="8"/>
        <v>9.0909090909090898E-4</v>
      </c>
      <c r="K281" s="2">
        <f t="shared" si="9"/>
        <v>-15.872823433657063</v>
      </c>
    </row>
    <row r="282" spans="9:11" x14ac:dyDescent="0.25">
      <c r="I282" s="10">
        <v>1.405</v>
      </c>
      <c r="J282" s="10">
        <f t="shared" si="8"/>
        <v>9.1233766233766241E-4</v>
      </c>
      <c r="K282" s="2">
        <f t="shared" si="9"/>
        <v>-10.624687697430492</v>
      </c>
    </row>
    <row r="283" spans="9:11" x14ac:dyDescent="0.25">
      <c r="I283" s="10">
        <v>1.41</v>
      </c>
      <c r="J283" s="10">
        <f t="shared" si="8"/>
        <v>9.1558441558441551E-4</v>
      </c>
      <c r="K283" s="2">
        <f t="shared" si="9"/>
        <v>3.0820430170761246</v>
      </c>
    </row>
    <row r="284" spans="9:11" x14ac:dyDescent="0.25">
      <c r="I284" s="10">
        <v>1.415</v>
      </c>
      <c r="J284" s="10">
        <f t="shared" si="8"/>
        <v>9.1883116883116882E-4</v>
      </c>
      <c r="K284" s="2">
        <f t="shared" si="9"/>
        <v>14.827060717424233</v>
      </c>
    </row>
    <row r="285" spans="9:11" x14ac:dyDescent="0.25">
      <c r="I285" s="10">
        <v>1.42</v>
      </c>
      <c r="J285" s="10">
        <f t="shared" si="8"/>
        <v>9.2207792207792203E-4</v>
      </c>
      <c r="K285" s="2">
        <f t="shared" si="9"/>
        <v>15.37143066984209</v>
      </c>
    </row>
    <row r="286" spans="9:11" x14ac:dyDescent="0.25">
      <c r="I286" s="10">
        <v>1.425</v>
      </c>
      <c r="J286" s="10">
        <f t="shared" si="8"/>
        <v>9.2532467532467535E-4</v>
      </c>
      <c r="K286" s="2">
        <f t="shared" si="9"/>
        <v>3.8797755823720999</v>
      </c>
    </row>
    <row r="287" spans="9:11" x14ac:dyDescent="0.25">
      <c r="I287" s="10">
        <v>1.43</v>
      </c>
      <c r="J287" s="10">
        <f t="shared" si="8"/>
        <v>9.2857142857142856E-4</v>
      </c>
      <c r="K287" s="2">
        <f t="shared" si="9"/>
        <v>-11.115547668664979</v>
      </c>
    </row>
    <row r="288" spans="9:11" x14ac:dyDescent="0.25">
      <c r="I288" s="10">
        <v>1.4350000000000001</v>
      </c>
      <c r="J288" s="10">
        <f t="shared" si="8"/>
        <v>9.3181818181818188E-4</v>
      </c>
      <c r="K288" s="2">
        <f t="shared" si="9"/>
        <v>-17.999185867603106</v>
      </c>
    </row>
    <row r="289" spans="9:11" x14ac:dyDescent="0.25">
      <c r="I289" s="10">
        <v>1.44</v>
      </c>
      <c r="J289" s="10">
        <f t="shared" si="8"/>
        <v>9.3506493506493498E-4</v>
      </c>
      <c r="K289" s="2">
        <f t="shared" si="9"/>
        <v>-11.019756390162689</v>
      </c>
    </row>
    <row r="290" spans="9:11" x14ac:dyDescent="0.25">
      <c r="I290" s="10">
        <v>1.4450000000000001</v>
      </c>
      <c r="J290" s="10">
        <f t="shared" si="8"/>
        <v>9.383116883116884E-4</v>
      </c>
      <c r="K290" s="2">
        <f t="shared" si="9"/>
        <v>4.9541301511309097</v>
      </c>
    </row>
    <row r="291" spans="9:11" x14ac:dyDescent="0.25">
      <c r="I291" s="10">
        <v>1.45</v>
      </c>
      <c r="J291" s="10">
        <f t="shared" si="8"/>
        <v>9.415584415584415E-4</v>
      </c>
      <c r="K291" s="2">
        <f t="shared" si="9"/>
        <v>17.768885411364028</v>
      </c>
    </row>
    <row r="292" spans="9:11" x14ac:dyDescent="0.25">
      <c r="I292" s="10">
        <v>1.4550000000000001</v>
      </c>
      <c r="J292" s="10">
        <f t="shared" si="8"/>
        <v>9.4480519480519482E-4</v>
      </c>
      <c r="K292" s="2">
        <f t="shared" si="9"/>
        <v>17.182868089195217</v>
      </c>
    </row>
    <row r="293" spans="9:11" x14ac:dyDescent="0.25">
      <c r="I293" s="10">
        <v>1.46</v>
      </c>
      <c r="J293" s="10">
        <f t="shared" si="8"/>
        <v>9.4805194805194803E-4</v>
      </c>
      <c r="K293" s="2">
        <f t="shared" si="9"/>
        <v>3.0057804391037166</v>
      </c>
    </row>
    <row r="294" spans="9:11" x14ac:dyDescent="0.25">
      <c r="I294" s="10">
        <v>1.4650000000000001</v>
      </c>
      <c r="J294" s="10">
        <f t="shared" si="8"/>
        <v>9.5129870129870135E-4</v>
      </c>
      <c r="K294" s="2">
        <f t="shared" si="9"/>
        <v>-14.255852910010015</v>
      </c>
    </row>
    <row r="295" spans="9:11" x14ac:dyDescent="0.25">
      <c r="I295" s="10">
        <v>1.47</v>
      </c>
      <c r="J295" s="10">
        <f t="shared" si="8"/>
        <v>9.5454545454545456E-4</v>
      </c>
      <c r="K295" s="2">
        <f t="shared" si="9"/>
        <v>-21.133746128896611</v>
      </c>
    </row>
    <row r="296" spans="9:11" x14ac:dyDescent="0.25">
      <c r="I296" s="10">
        <v>1.4750000000000001</v>
      </c>
      <c r="J296" s="10">
        <f t="shared" si="8"/>
        <v>9.5779220779220787E-4</v>
      </c>
      <c r="K296" s="2">
        <f t="shared" si="9"/>
        <v>-11.662211340476102</v>
      </c>
    </row>
    <row r="297" spans="9:11" x14ac:dyDescent="0.25">
      <c r="I297" s="10">
        <v>1.48</v>
      </c>
      <c r="J297" s="10">
        <f t="shared" si="8"/>
        <v>9.6103896103896097E-4</v>
      </c>
      <c r="K297" s="2">
        <f t="shared" si="9"/>
        <v>7.5256471050322071</v>
      </c>
    </row>
    <row r="298" spans="9:11" x14ac:dyDescent="0.25">
      <c r="I298" s="10">
        <v>1.4850000000000001</v>
      </c>
      <c r="J298" s="10">
        <f t="shared" si="8"/>
        <v>9.642857142857144E-4</v>
      </c>
      <c r="K298" s="2">
        <f t="shared" si="9"/>
        <v>21.772537281592452</v>
      </c>
    </row>
    <row r="299" spans="9:11" x14ac:dyDescent="0.25">
      <c r="I299" s="10">
        <v>1.49</v>
      </c>
      <c r="J299" s="10">
        <f t="shared" si="8"/>
        <v>9.675324675324675E-4</v>
      </c>
      <c r="K299" s="2">
        <f t="shared" si="9"/>
        <v>19.550961308852216</v>
      </c>
    </row>
    <row r="300" spans="9:11" x14ac:dyDescent="0.25">
      <c r="I300" s="10">
        <v>1.4950000000000001</v>
      </c>
      <c r="J300" s="10">
        <f t="shared" si="8"/>
        <v>9.7077922077922082E-4</v>
      </c>
      <c r="K300" s="2">
        <f t="shared" si="9"/>
        <v>1.7423048877041787</v>
      </c>
    </row>
    <row r="301" spans="9:11" x14ac:dyDescent="0.25">
      <c r="I301" s="10">
        <v>1.5</v>
      </c>
      <c r="J301" s="10">
        <f t="shared" si="8"/>
        <v>9.7402597402597403E-4</v>
      </c>
      <c r="K301" s="2">
        <f t="shared" si="9"/>
        <v>-18.395176086597168</v>
      </c>
    </row>
    <row r="302" spans="9:11" x14ac:dyDescent="0.25">
      <c r="I302" s="10">
        <v>1.5049999999999999</v>
      </c>
      <c r="J302" s="10">
        <f t="shared" si="8"/>
        <v>9.7727272727272723E-4</v>
      </c>
      <c r="K302" s="2">
        <f t="shared" si="9"/>
        <v>-25.051072645632079</v>
      </c>
    </row>
    <row r="303" spans="9:11" x14ac:dyDescent="0.25">
      <c r="I303" s="10">
        <v>1.51</v>
      </c>
      <c r="J303" s="10">
        <f t="shared" si="8"/>
        <v>9.8051948051948055E-4</v>
      </c>
      <c r="K303" s="2">
        <f t="shared" si="9"/>
        <v>-12.238570781874953</v>
      </c>
    </row>
    <row r="304" spans="9:11" x14ac:dyDescent="0.25">
      <c r="I304" s="10">
        <v>1.5149999999999999</v>
      </c>
      <c r="J304" s="10">
        <f t="shared" si="8"/>
        <v>9.8376623376623365E-4</v>
      </c>
      <c r="K304" s="2">
        <f t="shared" si="9"/>
        <v>10.938857664114849</v>
      </c>
    </row>
    <row r="305" spans="9:11" x14ac:dyDescent="0.25">
      <c r="I305" s="10">
        <v>1.52</v>
      </c>
      <c r="J305" s="10">
        <f t="shared" si="8"/>
        <v>9.8701298701298697E-4</v>
      </c>
      <c r="K305" s="2">
        <f t="shared" si="9"/>
        <v>26.687861779426321</v>
      </c>
    </row>
    <row r="306" spans="9:11" x14ac:dyDescent="0.25">
      <c r="I306" s="10">
        <v>1.5249999999999999</v>
      </c>
      <c r="J306" s="10">
        <f t="shared" si="8"/>
        <v>9.9025974025974029E-4</v>
      </c>
      <c r="K306" s="2">
        <f t="shared" si="9"/>
        <v>22.152720381641664</v>
      </c>
    </row>
    <row r="307" spans="9:11" x14ac:dyDescent="0.25">
      <c r="I307" s="10">
        <v>1.53</v>
      </c>
      <c r="J307" s="10">
        <f t="shared" si="8"/>
        <v>9.935064935064936E-4</v>
      </c>
      <c r="K307" s="2">
        <f t="shared" si="9"/>
        <v>-0.1416008056290734</v>
      </c>
    </row>
    <row r="308" spans="9:11" x14ac:dyDescent="0.25">
      <c r="I308" s="10">
        <v>1.5349999999999999</v>
      </c>
      <c r="J308" s="10">
        <f t="shared" si="8"/>
        <v>9.967532467532467E-4</v>
      </c>
      <c r="K308" s="2">
        <f t="shared" si="9"/>
        <v>-23.479513078770609</v>
      </c>
    </row>
    <row r="309" spans="9:11" x14ac:dyDescent="0.25">
      <c r="I309" s="10">
        <v>1.54</v>
      </c>
      <c r="J309" s="10">
        <f t="shared" si="8"/>
        <v>1E-3</v>
      </c>
      <c r="K309" s="2">
        <f t="shared" si="9"/>
        <v>-29.452053639485186</v>
      </c>
    </row>
    <row r="310" spans="9:11" x14ac:dyDescent="0.25">
      <c r="I310" s="10">
        <v>1.5449999999999999</v>
      </c>
      <c r="J310" s="10">
        <f t="shared" si="8"/>
        <v>1.0032467532467531E-3</v>
      </c>
      <c r="K310" s="2">
        <f t="shared" si="9"/>
        <v>-12.447780425275045</v>
      </c>
    </row>
    <row r="311" spans="9:11" x14ac:dyDescent="0.25">
      <c r="I311" s="10">
        <v>1.55</v>
      </c>
      <c r="J311" s="10">
        <f t="shared" si="8"/>
        <v>1.0064935064935064E-3</v>
      </c>
      <c r="K311" s="2">
        <f t="shared" si="9"/>
        <v>15.248169573892275</v>
      </c>
    </row>
    <row r="312" spans="9:11" x14ac:dyDescent="0.25">
      <c r="I312" s="10">
        <v>1.5549999999999999</v>
      </c>
      <c r="J312" s="10">
        <f t="shared" si="8"/>
        <v>1.0097402597402598E-3</v>
      </c>
      <c r="K312" s="2">
        <f t="shared" si="9"/>
        <v>32.27374930228676</v>
      </c>
    </row>
    <row r="313" spans="9:11" x14ac:dyDescent="0.25">
      <c r="I313" s="10">
        <v>1.56</v>
      </c>
      <c r="J313" s="10">
        <f t="shared" si="8"/>
        <v>1.0129870129870131E-3</v>
      </c>
      <c r="K313" s="2">
        <f t="shared" si="9"/>
        <v>24.645558136494426</v>
      </c>
    </row>
    <row r="314" spans="9:11" x14ac:dyDescent="0.25">
      <c r="I314" s="10">
        <v>1.5649999999999999</v>
      </c>
      <c r="J314" s="10">
        <f t="shared" si="8"/>
        <v>1.0162337662337662E-3</v>
      </c>
      <c r="K314" s="2">
        <f t="shared" si="9"/>
        <v>-2.809512713274958</v>
      </c>
    </row>
    <row r="315" spans="9:11" x14ac:dyDescent="0.25">
      <c r="I315" s="10">
        <v>1.57</v>
      </c>
      <c r="J315" s="10">
        <f t="shared" si="8"/>
        <v>1.0194805194805195E-3</v>
      </c>
      <c r="K315" s="2">
        <f t="shared" si="9"/>
        <v>-29.356222905113114</v>
      </c>
    </row>
    <row r="316" spans="9:11" x14ac:dyDescent="0.25">
      <c r="I316" s="10">
        <v>1.575</v>
      </c>
      <c r="J316" s="10">
        <f t="shared" si="8"/>
        <v>1.0227272727272726E-3</v>
      </c>
      <c r="K316" s="2">
        <f t="shared" si="9"/>
        <v>-33.98868953658571</v>
      </c>
    </row>
    <row r="317" spans="9:11" x14ac:dyDescent="0.25">
      <c r="I317" s="10">
        <v>1.58</v>
      </c>
      <c r="J317" s="10">
        <f t="shared" si="8"/>
        <v>1.0259740259740261E-3</v>
      </c>
      <c r="K317" s="2">
        <f t="shared" si="9"/>
        <v>-12.029432915819939</v>
      </c>
    </row>
    <row r="318" spans="9:11" x14ac:dyDescent="0.25">
      <c r="I318" s="10">
        <v>1.585</v>
      </c>
      <c r="J318" s="10">
        <f t="shared" si="8"/>
        <v>1.0292207792207792E-3</v>
      </c>
      <c r="K318" s="2">
        <f t="shared" si="9"/>
        <v>20.411661672394207</v>
      </c>
    </row>
    <row r="319" spans="9:11" x14ac:dyDescent="0.25">
      <c r="I319" s="10">
        <v>1.59</v>
      </c>
      <c r="J319" s="10">
        <f t="shared" si="8"/>
        <v>1.0324675324675325E-3</v>
      </c>
      <c r="K319" s="2">
        <f t="shared" si="9"/>
        <v>38.216434069648891</v>
      </c>
    </row>
    <row r="320" spans="9:11" x14ac:dyDescent="0.25">
      <c r="I320" s="10">
        <v>1.595</v>
      </c>
      <c r="J320" s="10">
        <f t="shared" si="8"/>
        <v>1.0357142857142856E-3</v>
      </c>
      <c r="K320" s="2">
        <f t="shared" si="9"/>
        <v>26.697420320203182</v>
      </c>
    </row>
    <row r="321" spans="9:11" x14ac:dyDescent="0.25">
      <c r="I321" s="10">
        <v>1.6</v>
      </c>
      <c r="J321" s="10">
        <f t="shared" si="8"/>
        <v>1.038961038961039E-3</v>
      </c>
      <c r="K321" s="2">
        <f t="shared" si="9"/>
        <v>-6.3403726136853304</v>
      </c>
    </row>
    <row r="322" spans="9:11" x14ac:dyDescent="0.25">
      <c r="I322" s="10">
        <v>1.605</v>
      </c>
      <c r="J322" s="10">
        <f t="shared" ref="J322:J385" si="10">I322*(1/$D$7)</f>
        <v>1.0422077922077923E-3</v>
      </c>
      <c r="K322" s="2">
        <f t="shared" ref="K322:K385" si="11">$D$5*COS(2*PI()*$D$8*J322)*($D$6+$D$4*COS(2*PI()*$D$7*J322+$D$9))</f>
        <v>-35.783845759215943</v>
      </c>
    </row>
    <row r="323" spans="9:11" x14ac:dyDescent="0.25">
      <c r="I323" s="10">
        <v>1.61</v>
      </c>
      <c r="J323" s="10">
        <f t="shared" si="10"/>
        <v>1.0454545454545456E-3</v>
      </c>
      <c r="K323" s="2">
        <f t="shared" si="11"/>
        <v>-38.29301460660006</v>
      </c>
    </row>
    <row r="324" spans="9:11" x14ac:dyDescent="0.25">
      <c r="I324" s="10">
        <v>1.615</v>
      </c>
      <c r="J324" s="10">
        <f t="shared" si="10"/>
        <v>1.0487012987012987E-3</v>
      </c>
      <c r="K324" s="2">
        <f t="shared" si="11"/>
        <v>-10.788118953766038</v>
      </c>
    </row>
    <row r="325" spans="9:11" x14ac:dyDescent="0.25">
      <c r="I325" s="10">
        <v>1.62</v>
      </c>
      <c r="J325" s="10">
        <f t="shared" si="10"/>
        <v>1.051948051948052E-3</v>
      </c>
      <c r="K325" s="2">
        <f t="shared" si="11"/>
        <v>26.291292324079851</v>
      </c>
    </row>
    <row r="326" spans="9:11" x14ac:dyDescent="0.25">
      <c r="I326" s="10">
        <v>1.625</v>
      </c>
      <c r="J326" s="10">
        <f t="shared" si="10"/>
        <v>1.0551948051948051E-3</v>
      </c>
      <c r="K326" s="2">
        <f t="shared" si="11"/>
        <v>44.15415842769044</v>
      </c>
    </row>
    <row r="327" spans="9:11" x14ac:dyDescent="0.25">
      <c r="I327" s="10">
        <v>1.63</v>
      </c>
      <c r="J327" s="10">
        <f t="shared" si="10"/>
        <v>1.0584415584415584E-3</v>
      </c>
      <c r="K327" s="2">
        <f t="shared" si="11"/>
        <v>28.015745619132804</v>
      </c>
    </row>
    <row r="328" spans="9:11" x14ac:dyDescent="0.25">
      <c r="I328" s="10">
        <v>1.635</v>
      </c>
      <c r="J328" s="10">
        <f t="shared" si="10"/>
        <v>1.0616883116883117E-3</v>
      </c>
      <c r="K328" s="2">
        <f t="shared" si="11"/>
        <v>-10.718963072041351</v>
      </c>
    </row>
    <row r="329" spans="9:11" x14ac:dyDescent="0.25">
      <c r="I329" s="10">
        <v>1.64</v>
      </c>
      <c r="J329" s="10">
        <f t="shared" si="10"/>
        <v>1.0649350649350648E-3</v>
      </c>
      <c r="K329" s="2">
        <f t="shared" si="11"/>
        <v>-42.449865715582035</v>
      </c>
    </row>
    <row r="330" spans="9:11" x14ac:dyDescent="0.25">
      <c r="I330" s="10">
        <v>1.645</v>
      </c>
      <c r="J330" s="10">
        <f t="shared" si="10"/>
        <v>1.0681818181818182E-3</v>
      </c>
      <c r="K330" s="2">
        <f t="shared" si="11"/>
        <v>-42.007651349345878</v>
      </c>
    </row>
    <row r="331" spans="9:11" x14ac:dyDescent="0.25">
      <c r="I331" s="10">
        <v>1.65</v>
      </c>
      <c r="J331" s="10">
        <f t="shared" si="10"/>
        <v>1.0714285714285713E-3</v>
      </c>
      <c r="K331" s="2">
        <f t="shared" si="11"/>
        <v>-8.6117661404121915</v>
      </c>
    </row>
    <row r="332" spans="9:11" x14ac:dyDescent="0.25">
      <c r="I332" s="10">
        <v>1.655</v>
      </c>
      <c r="J332" s="10">
        <f t="shared" si="10"/>
        <v>1.0746753246753248E-3</v>
      </c>
      <c r="K332" s="2">
        <f t="shared" si="11"/>
        <v>32.661821388006516</v>
      </c>
    </row>
    <row r="333" spans="9:11" x14ac:dyDescent="0.25">
      <c r="I333" s="10">
        <v>1.66</v>
      </c>
      <c r="J333" s="10">
        <f t="shared" si="10"/>
        <v>1.0779220779220779E-3</v>
      </c>
      <c r="K333" s="2">
        <f t="shared" si="11"/>
        <v>49.706095365421405</v>
      </c>
    </row>
    <row r="334" spans="9:11" x14ac:dyDescent="0.25">
      <c r="I334" s="10">
        <v>1.665</v>
      </c>
      <c r="J334" s="10">
        <f t="shared" si="10"/>
        <v>1.0811688311688312E-3</v>
      </c>
      <c r="K334" s="2">
        <f t="shared" si="11"/>
        <v>28.372736271494208</v>
      </c>
    </row>
    <row r="335" spans="9:11" x14ac:dyDescent="0.25">
      <c r="I335" s="10">
        <v>1.67</v>
      </c>
      <c r="J335" s="10">
        <f t="shared" si="10"/>
        <v>1.0844155844155843E-3</v>
      </c>
      <c r="K335" s="2">
        <f t="shared" si="11"/>
        <v>-15.834983254071169</v>
      </c>
    </row>
    <row r="336" spans="9:11" x14ac:dyDescent="0.25">
      <c r="I336" s="10">
        <v>1.675</v>
      </c>
      <c r="J336" s="10">
        <f t="shared" si="10"/>
        <v>1.0876623376623376E-3</v>
      </c>
      <c r="K336" s="2">
        <f t="shared" si="11"/>
        <v>-48.994918446593239</v>
      </c>
    </row>
    <row r="337" spans="9:11" x14ac:dyDescent="0.25">
      <c r="I337" s="10">
        <v>1.68</v>
      </c>
      <c r="J337" s="10">
        <f t="shared" si="10"/>
        <v>1.090909090909091E-3</v>
      </c>
      <c r="K337" s="2">
        <f t="shared" si="11"/>
        <v>-44.815362182657758</v>
      </c>
    </row>
    <row r="338" spans="9:11" x14ac:dyDescent="0.25">
      <c r="I338" s="10">
        <v>1.6850000000000001</v>
      </c>
      <c r="J338" s="10">
        <f t="shared" si="10"/>
        <v>1.0941558441558443E-3</v>
      </c>
      <c r="K338" s="2">
        <f t="shared" si="11"/>
        <v>-5.4823553435046897</v>
      </c>
    </row>
    <row r="339" spans="9:11" x14ac:dyDescent="0.25">
      <c r="I339" s="10">
        <v>1.69</v>
      </c>
      <c r="J339" s="10">
        <f t="shared" si="10"/>
        <v>1.0974025974025974E-3</v>
      </c>
      <c r="K339" s="2">
        <f t="shared" si="11"/>
        <v>39.227709657619165</v>
      </c>
    </row>
    <row r="340" spans="9:11" x14ac:dyDescent="0.25">
      <c r="I340" s="10">
        <v>1.6950000000000001</v>
      </c>
      <c r="J340" s="10">
        <f t="shared" si="10"/>
        <v>1.1006493506493507E-3</v>
      </c>
      <c r="K340" s="2">
        <f t="shared" si="11"/>
        <v>54.503049679695479</v>
      </c>
    </row>
    <row r="341" spans="9:11" x14ac:dyDescent="0.25">
      <c r="I341" s="10">
        <v>1.7</v>
      </c>
      <c r="J341" s="10">
        <f t="shared" si="10"/>
        <v>1.1038961038961038E-3</v>
      </c>
      <c r="K341" s="2">
        <f t="shared" si="11"/>
        <v>27.624749048680929</v>
      </c>
    </row>
    <row r="342" spans="9:11" x14ac:dyDescent="0.25">
      <c r="I342" s="10">
        <v>1.7050000000000001</v>
      </c>
      <c r="J342" s="10">
        <f t="shared" si="10"/>
        <v>1.1071428571428571E-3</v>
      </c>
      <c r="K342" s="2">
        <f t="shared" si="11"/>
        <v>-21.490830195492268</v>
      </c>
    </row>
    <row r="343" spans="9:11" x14ac:dyDescent="0.25">
      <c r="I343" s="10">
        <v>1.71</v>
      </c>
      <c r="J343" s="10">
        <f t="shared" si="10"/>
        <v>1.1103896103896104E-3</v>
      </c>
      <c r="K343" s="2">
        <f t="shared" si="11"/>
        <v>-55.041376779155989</v>
      </c>
    </row>
    <row r="344" spans="9:11" x14ac:dyDescent="0.25">
      <c r="I344" s="10">
        <v>1.7150000000000001</v>
      </c>
      <c r="J344" s="10">
        <f t="shared" si="10"/>
        <v>1.1136363636363637E-3</v>
      </c>
      <c r="K344" s="2">
        <f t="shared" si="11"/>
        <v>-46.465053961899919</v>
      </c>
    </row>
    <row r="345" spans="9:11" x14ac:dyDescent="0.25">
      <c r="I345" s="10">
        <v>1.72</v>
      </c>
      <c r="J345" s="10">
        <f t="shared" si="10"/>
        <v>1.1168831168831168E-3</v>
      </c>
      <c r="K345" s="2">
        <f t="shared" si="11"/>
        <v>-1.4780790864135338</v>
      </c>
    </row>
    <row r="346" spans="9:11" x14ac:dyDescent="0.25">
      <c r="I346" s="10">
        <v>1.7250000000000001</v>
      </c>
      <c r="J346" s="10">
        <f t="shared" si="10"/>
        <v>1.1201298701298702E-3</v>
      </c>
      <c r="K346" s="2">
        <f t="shared" si="11"/>
        <v>45.646555068002243</v>
      </c>
    </row>
    <row r="347" spans="9:11" x14ac:dyDescent="0.25">
      <c r="I347" s="10">
        <v>1.73</v>
      </c>
      <c r="J347" s="10">
        <f t="shared" si="10"/>
        <v>1.1233766233766233E-3</v>
      </c>
      <c r="K347" s="2">
        <f t="shared" si="11"/>
        <v>58.217301962069591</v>
      </c>
    </row>
    <row r="348" spans="9:11" x14ac:dyDescent="0.25">
      <c r="I348" s="10">
        <v>1.7350000000000001</v>
      </c>
      <c r="J348" s="10">
        <f t="shared" si="10"/>
        <v>1.1266233766233768E-3</v>
      </c>
      <c r="K348" s="2">
        <f t="shared" si="11"/>
        <v>25.72413670374506</v>
      </c>
    </row>
    <row r="349" spans="9:11" x14ac:dyDescent="0.25">
      <c r="I349" s="10">
        <v>1.74</v>
      </c>
      <c r="J349" s="10">
        <f t="shared" si="10"/>
        <v>1.1298701298701299E-3</v>
      </c>
      <c r="K349" s="2">
        <f t="shared" si="11"/>
        <v>-27.417420428570768</v>
      </c>
    </row>
    <row r="350" spans="9:11" x14ac:dyDescent="0.25">
      <c r="I350" s="10">
        <v>1.7450000000000001</v>
      </c>
      <c r="J350" s="10">
        <f t="shared" si="10"/>
        <v>1.1331168831168832E-3</v>
      </c>
      <c r="K350" s="2">
        <f t="shared" si="11"/>
        <v>-60.223859433958417</v>
      </c>
    </row>
    <row r="351" spans="9:11" x14ac:dyDescent="0.25">
      <c r="I351" s="10">
        <v>1.75</v>
      </c>
      <c r="J351" s="10">
        <f t="shared" si="10"/>
        <v>1.1363636363636363E-3</v>
      </c>
      <c r="K351" s="2">
        <f t="shared" si="11"/>
        <v>-46.79200373857941</v>
      </c>
    </row>
    <row r="352" spans="9:11" x14ac:dyDescent="0.25">
      <c r="I352" s="10">
        <v>1.7549999999999999</v>
      </c>
      <c r="J352" s="10">
        <f t="shared" si="10"/>
        <v>1.1396103896103896E-3</v>
      </c>
      <c r="K352" s="2">
        <f t="shared" si="11"/>
        <v>3.2332370856444825</v>
      </c>
    </row>
    <row r="353" spans="9:11" x14ac:dyDescent="0.25">
      <c r="I353" s="10">
        <v>1.76</v>
      </c>
      <c r="J353" s="10">
        <f t="shared" si="10"/>
        <v>1.1428571428571429E-3</v>
      </c>
      <c r="K353" s="2">
        <f t="shared" si="11"/>
        <v>51.557045804730151</v>
      </c>
    </row>
    <row r="354" spans="9:11" x14ac:dyDescent="0.25">
      <c r="I354" s="10">
        <v>1.7649999999999999</v>
      </c>
      <c r="J354" s="10">
        <f t="shared" si="10"/>
        <v>1.146103896103896E-3</v>
      </c>
      <c r="K354" s="2">
        <f t="shared" si="11"/>
        <v>60.589033081922395</v>
      </c>
    </row>
    <row r="355" spans="9:11" x14ac:dyDescent="0.25">
      <c r="I355" s="10">
        <v>1.77</v>
      </c>
      <c r="J355" s="10">
        <f t="shared" si="10"/>
        <v>1.1493506493506494E-3</v>
      </c>
      <c r="K355" s="2">
        <f t="shared" si="11"/>
        <v>22.722535872162801</v>
      </c>
    </row>
    <row r="356" spans="9:11" x14ac:dyDescent="0.25">
      <c r="I356" s="10">
        <v>1.7749999999999999</v>
      </c>
      <c r="J356" s="10">
        <f t="shared" si="10"/>
        <v>1.1525974025974025E-3</v>
      </c>
      <c r="K356" s="2">
        <f t="shared" si="11"/>
        <v>-33.296675090011597</v>
      </c>
    </row>
    <row r="357" spans="9:11" x14ac:dyDescent="0.25">
      <c r="I357" s="10">
        <v>1.78</v>
      </c>
      <c r="J357" s="10">
        <f t="shared" si="10"/>
        <v>1.1558441558441558E-3</v>
      </c>
      <c r="K357" s="2">
        <f t="shared" si="11"/>
        <v>-64.219034840684344</v>
      </c>
    </row>
    <row r="358" spans="9:11" x14ac:dyDescent="0.25">
      <c r="I358" s="10">
        <v>1.7849999999999999</v>
      </c>
      <c r="J358" s="10">
        <f t="shared" si="10"/>
        <v>1.1590909090909091E-3</v>
      </c>
      <c r="K358" s="2">
        <f t="shared" si="11"/>
        <v>-45.730581488078442</v>
      </c>
    </row>
    <row r="359" spans="9:11" x14ac:dyDescent="0.25">
      <c r="I359" s="10">
        <v>1.79</v>
      </c>
      <c r="J359" s="10">
        <f t="shared" si="10"/>
        <v>1.1623376623376624E-3</v>
      </c>
      <c r="K359" s="2">
        <f t="shared" si="11"/>
        <v>8.408857512077585</v>
      </c>
    </row>
    <row r="360" spans="9:11" x14ac:dyDescent="0.25">
      <c r="I360" s="10">
        <v>1.7949999999999999</v>
      </c>
      <c r="J360" s="10">
        <f t="shared" si="10"/>
        <v>1.1655844155844155E-3</v>
      </c>
      <c r="K360" s="2">
        <f t="shared" si="11"/>
        <v>56.609007617979707</v>
      </c>
    </row>
    <row r="361" spans="9:11" x14ac:dyDescent="0.25">
      <c r="I361" s="10">
        <v>1.8</v>
      </c>
      <c r="J361" s="10">
        <f t="shared" si="10"/>
        <v>1.1688311688311688E-3</v>
      </c>
      <c r="K361" s="2">
        <f t="shared" si="11"/>
        <v>61.447063692297093</v>
      </c>
    </row>
    <row r="362" spans="9:11" x14ac:dyDescent="0.25">
      <c r="I362" s="10">
        <v>1.8049999999999999</v>
      </c>
      <c r="J362" s="10">
        <f t="shared" si="10"/>
        <v>1.1720779220779219E-3</v>
      </c>
      <c r="K362" s="2">
        <f t="shared" si="11"/>
        <v>18.765350445431988</v>
      </c>
    </row>
    <row r="363" spans="9:11" x14ac:dyDescent="0.25">
      <c r="I363" s="10">
        <v>1.81</v>
      </c>
      <c r="J363" s="10">
        <f t="shared" si="10"/>
        <v>1.1753246753246755E-3</v>
      </c>
      <c r="K363" s="2">
        <f t="shared" si="11"/>
        <v>-38.788700388903216</v>
      </c>
    </row>
    <row r="364" spans="9:11" x14ac:dyDescent="0.25">
      <c r="I364" s="10">
        <v>1.8149999999999999</v>
      </c>
      <c r="J364" s="10">
        <f t="shared" si="10"/>
        <v>1.1785714285714286E-3</v>
      </c>
      <c r="K364" s="2">
        <f t="shared" si="11"/>
        <v>-66.772147792450269</v>
      </c>
    </row>
    <row r="365" spans="9:11" x14ac:dyDescent="0.25">
      <c r="I365" s="10">
        <v>1.82</v>
      </c>
      <c r="J365" s="10">
        <f t="shared" si="10"/>
        <v>1.1818181818181819E-3</v>
      </c>
      <c r="K365" s="2">
        <f t="shared" si="11"/>
        <v>-43.318402840483756</v>
      </c>
    </row>
    <row r="366" spans="9:11" x14ac:dyDescent="0.25">
      <c r="I366" s="10">
        <v>1.825</v>
      </c>
      <c r="J366" s="10">
        <f t="shared" si="10"/>
        <v>1.185064935064935E-3</v>
      </c>
      <c r="K366" s="2">
        <f t="shared" si="11"/>
        <v>13.752691429985845</v>
      </c>
    </row>
    <row r="367" spans="9:11" x14ac:dyDescent="0.25">
      <c r="I367" s="10">
        <v>1.83</v>
      </c>
      <c r="J367" s="10">
        <f t="shared" si="10"/>
        <v>1.1883116883116883E-3</v>
      </c>
      <c r="K367" s="2">
        <f t="shared" si="11"/>
        <v>60.492931565120209</v>
      </c>
    </row>
    <row r="368" spans="9:11" x14ac:dyDescent="0.25">
      <c r="I368" s="10">
        <v>1.835</v>
      </c>
      <c r="J368" s="10">
        <f t="shared" si="10"/>
        <v>1.1915584415584416E-3</v>
      </c>
      <c r="K368" s="2">
        <f t="shared" si="11"/>
        <v>60.722137533454259</v>
      </c>
    </row>
    <row r="369" spans="9:11" x14ac:dyDescent="0.25">
      <c r="I369" s="10">
        <v>1.84</v>
      </c>
      <c r="J369" s="10">
        <f t="shared" si="10"/>
        <v>1.1948051948051949E-3</v>
      </c>
      <c r="K369" s="2">
        <f t="shared" si="11"/>
        <v>14.077953588884499</v>
      </c>
    </row>
    <row r="370" spans="9:11" x14ac:dyDescent="0.25">
      <c r="I370" s="10">
        <v>1.845</v>
      </c>
      <c r="J370" s="10">
        <f t="shared" si="10"/>
        <v>1.198051948051948E-3</v>
      </c>
      <c r="K370" s="2">
        <f t="shared" si="11"/>
        <v>-43.561276531496546</v>
      </c>
    </row>
    <row r="371" spans="9:11" x14ac:dyDescent="0.25">
      <c r="I371" s="10">
        <v>1.85</v>
      </c>
      <c r="J371" s="10">
        <f t="shared" si="10"/>
        <v>1.2012987012987014E-3</v>
      </c>
      <c r="K371" s="2">
        <f t="shared" si="11"/>
        <v>-67.717977108717093</v>
      </c>
    </row>
    <row r="372" spans="9:11" x14ac:dyDescent="0.25">
      <c r="I372" s="10">
        <v>1.855</v>
      </c>
      <c r="J372" s="10">
        <f t="shared" si="10"/>
        <v>1.2045454545454545E-3</v>
      </c>
      <c r="K372" s="2">
        <f t="shared" si="11"/>
        <v>-39.691594556941041</v>
      </c>
    </row>
    <row r="373" spans="9:11" x14ac:dyDescent="0.25">
      <c r="I373" s="10">
        <v>1.86</v>
      </c>
      <c r="J373" s="10">
        <f t="shared" si="10"/>
        <v>1.2077922077922078E-3</v>
      </c>
      <c r="K373" s="2">
        <f t="shared" si="11"/>
        <v>18.941764021901044</v>
      </c>
    </row>
    <row r="374" spans="9:11" x14ac:dyDescent="0.25">
      <c r="I374" s="10">
        <v>1.865</v>
      </c>
      <c r="J374" s="10">
        <f t="shared" si="10"/>
        <v>1.2110389610389611E-3</v>
      </c>
      <c r="K374" s="2">
        <f t="shared" si="11"/>
        <v>62.966405957772743</v>
      </c>
    </row>
    <row r="375" spans="9:11" x14ac:dyDescent="0.25">
      <c r="I375" s="10">
        <v>1.87</v>
      </c>
      <c r="J375" s="10">
        <f t="shared" si="10"/>
        <v>1.2142857142857144E-3</v>
      </c>
      <c r="K375" s="2">
        <f t="shared" si="11"/>
        <v>58.451625733307871</v>
      </c>
    </row>
    <row r="376" spans="9:11" x14ac:dyDescent="0.25">
      <c r="I376" s="10">
        <v>1.875</v>
      </c>
      <c r="J376" s="10">
        <f t="shared" si="10"/>
        <v>1.2175324675324675E-3</v>
      </c>
      <c r="K376" s="2">
        <f t="shared" si="11"/>
        <v>8.9448589749484171</v>
      </c>
    </row>
    <row r="377" spans="9:11" x14ac:dyDescent="0.25">
      <c r="I377" s="10">
        <v>1.88</v>
      </c>
      <c r="J377" s="10">
        <f t="shared" si="10"/>
        <v>1.2207792207792206E-3</v>
      </c>
      <c r="K377" s="2">
        <f t="shared" si="11"/>
        <v>-47.319058707823729</v>
      </c>
    </row>
    <row r="378" spans="9:11" x14ac:dyDescent="0.25">
      <c r="I378" s="10">
        <v>1.885</v>
      </c>
      <c r="J378" s="10">
        <f t="shared" si="10"/>
        <v>1.2240259740259741E-3</v>
      </c>
      <c r="K378" s="2">
        <f t="shared" si="11"/>
        <v>-66.99441298579643</v>
      </c>
    </row>
    <row r="379" spans="9:11" x14ac:dyDescent="0.25">
      <c r="I379" s="10">
        <v>1.89</v>
      </c>
      <c r="J379" s="10">
        <f t="shared" si="10"/>
        <v>1.2272727272727272E-3</v>
      </c>
      <c r="K379" s="2">
        <f t="shared" si="11"/>
        <v>-35.071631958486641</v>
      </c>
    </row>
    <row r="380" spans="9:11" x14ac:dyDescent="0.25">
      <c r="I380" s="10">
        <v>1.895</v>
      </c>
      <c r="J380" s="10">
        <f t="shared" si="10"/>
        <v>1.2305194805194806E-3</v>
      </c>
      <c r="K380" s="2">
        <f t="shared" si="11"/>
        <v>23.655252033331994</v>
      </c>
    </row>
    <row r="381" spans="9:11" x14ac:dyDescent="0.25">
      <c r="I381" s="10">
        <v>1.9</v>
      </c>
      <c r="J381" s="10">
        <f t="shared" si="10"/>
        <v>1.2337662337662337E-3</v>
      </c>
      <c r="K381" s="2">
        <f t="shared" si="11"/>
        <v>63.875139340756689</v>
      </c>
    </row>
    <row r="382" spans="9:11" x14ac:dyDescent="0.25">
      <c r="I382" s="10">
        <v>1.905</v>
      </c>
      <c r="J382" s="10">
        <f t="shared" si="10"/>
        <v>1.237012987012987E-3</v>
      </c>
      <c r="K382" s="2">
        <f t="shared" si="11"/>
        <v>54.775275200113533</v>
      </c>
    </row>
    <row r="383" spans="9:11" x14ac:dyDescent="0.25">
      <c r="I383" s="10">
        <v>1.91</v>
      </c>
      <c r="J383" s="10">
        <f t="shared" si="10"/>
        <v>1.2402597402597403E-3</v>
      </c>
      <c r="K383" s="2">
        <f t="shared" si="11"/>
        <v>3.683728702193692</v>
      </c>
    </row>
    <row r="384" spans="9:11" x14ac:dyDescent="0.25">
      <c r="I384" s="10">
        <v>1.915</v>
      </c>
      <c r="J384" s="10">
        <f t="shared" si="10"/>
        <v>1.2435064935064936E-3</v>
      </c>
      <c r="K384" s="2">
        <f t="shared" si="11"/>
        <v>-49.829912033196607</v>
      </c>
    </row>
    <row r="385" spans="9:11" x14ac:dyDescent="0.25">
      <c r="I385" s="10">
        <v>1.92</v>
      </c>
      <c r="J385" s="10">
        <f t="shared" si="10"/>
        <v>1.2467532467532467E-3</v>
      </c>
      <c r="K385" s="2">
        <f t="shared" si="11"/>
        <v>-64.647481382945031</v>
      </c>
    </row>
    <row r="386" spans="9:11" x14ac:dyDescent="0.25">
      <c r="I386" s="10">
        <v>1.925</v>
      </c>
      <c r="J386" s="10">
        <f t="shared" ref="J386:J401" si="12">I386*(1/$D$7)</f>
        <v>1.25E-3</v>
      </c>
      <c r="K386" s="2">
        <f t="shared" ref="K386:K401" si="13">$D$5*COS(2*PI()*$D$8*J386)*($D$6+$D$4*COS(2*PI()*$D$7*J386+$D$9))</f>
        <v>-29.744942765434207</v>
      </c>
    </row>
    <row r="387" spans="9:11" x14ac:dyDescent="0.25">
      <c r="I387" s="10">
        <v>1.93</v>
      </c>
      <c r="J387" s="10">
        <f t="shared" si="12"/>
        <v>1.2532467532467531E-3</v>
      </c>
      <c r="K387" s="2">
        <f t="shared" si="13"/>
        <v>27.603503842806404</v>
      </c>
    </row>
    <row r="388" spans="9:11" x14ac:dyDescent="0.25">
      <c r="I388" s="10">
        <v>1.9350000000000001</v>
      </c>
      <c r="J388" s="10">
        <f t="shared" si="12"/>
        <v>1.2564935064935064E-3</v>
      </c>
      <c r="K388" s="2">
        <f t="shared" si="13"/>
        <v>63.166726998662782</v>
      </c>
    </row>
    <row r="389" spans="9:11" x14ac:dyDescent="0.25">
      <c r="I389" s="10">
        <v>1.94</v>
      </c>
      <c r="J389" s="10">
        <f t="shared" si="12"/>
        <v>1.2597402597402598E-3</v>
      </c>
      <c r="K389" s="2">
        <f t="shared" si="13"/>
        <v>49.922402348946598</v>
      </c>
    </row>
    <row r="390" spans="9:11" x14ac:dyDescent="0.25">
      <c r="I390" s="10">
        <v>1.9450000000000001</v>
      </c>
      <c r="J390" s="10">
        <f t="shared" si="12"/>
        <v>1.2629870129870131E-3</v>
      </c>
      <c r="K390" s="2">
        <f t="shared" si="13"/>
        <v>-1.3834622849303233</v>
      </c>
    </row>
    <row r="391" spans="9:11" x14ac:dyDescent="0.25">
      <c r="I391" s="10">
        <v>1.95</v>
      </c>
      <c r="J391" s="10">
        <f t="shared" si="12"/>
        <v>1.2662337662337662E-3</v>
      </c>
      <c r="K391" s="2">
        <f t="shared" si="13"/>
        <v>-50.946046941237555</v>
      </c>
    </row>
    <row r="392" spans="9:11" x14ac:dyDescent="0.25">
      <c r="I392" s="10">
        <v>1.9550000000000001</v>
      </c>
      <c r="J392" s="10">
        <f t="shared" si="12"/>
        <v>1.2694805194805195E-3</v>
      </c>
      <c r="K392" s="2">
        <f t="shared" si="13"/>
        <v>-60.827383833920472</v>
      </c>
    </row>
    <row r="393" spans="9:11" x14ac:dyDescent="0.25">
      <c r="I393" s="10">
        <v>1.96</v>
      </c>
      <c r="J393" s="10">
        <f t="shared" si="12"/>
        <v>1.2727272727272726E-3</v>
      </c>
      <c r="K393" s="2">
        <f t="shared" si="13"/>
        <v>-24.03710150266679</v>
      </c>
    </row>
    <row r="394" spans="9:11" x14ac:dyDescent="0.25">
      <c r="I394" s="10">
        <v>1.9650000000000001</v>
      </c>
      <c r="J394" s="10">
        <f t="shared" si="12"/>
        <v>1.2759740259740261E-3</v>
      </c>
      <c r="K394" s="2">
        <f t="shared" si="13"/>
        <v>30.554462061544484</v>
      </c>
    </row>
    <row r="395" spans="9:11" x14ac:dyDescent="0.25">
      <c r="I395" s="10">
        <v>1.97</v>
      </c>
      <c r="J395" s="10">
        <f t="shared" si="12"/>
        <v>1.2792207792207792E-3</v>
      </c>
      <c r="K395" s="2">
        <f t="shared" si="13"/>
        <v>60.895941144818728</v>
      </c>
    </row>
    <row r="396" spans="9:11" x14ac:dyDescent="0.25">
      <c r="I396" s="10">
        <v>1.9750000000000001</v>
      </c>
      <c r="J396" s="10">
        <f t="shared" si="12"/>
        <v>1.2824675324675325E-3</v>
      </c>
      <c r="K396" s="2">
        <f t="shared" si="13"/>
        <v>44.191675768669661</v>
      </c>
    </row>
    <row r="397" spans="9:11" x14ac:dyDescent="0.25">
      <c r="I397" s="10">
        <v>1.98</v>
      </c>
      <c r="J397" s="10">
        <f t="shared" si="12"/>
        <v>1.2857142857142856E-3</v>
      </c>
      <c r="K397" s="2">
        <f t="shared" si="13"/>
        <v>-5.9595372914128157</v>
      </c>
    </row>
    <row r="398" spans="9:11" x14ac:dyDescent="0.25">
      <c r="I398" s="10">
        <v>1.9850000000000001</v>
      </c>
      <c r="J398" s="10">
        <f t="shared" si="12"/>
        <v>1.288961038961039E-3</v>
      </c>
      <c r="K398" s="2">
        <f t="shared" si="13"/>
        <v>-50.618071145633472</v>
      </c>
    </row>
    <row r="399" spans="9:11" x14ac:dyDescent="0.25">
      <c r="I399" s="10">
        <v>1.99</v>
      </c>
      <c r="J399" s="10">
        <f t="shared" si="12"/>
        <v>1.2922077922077923E-3</v>
      </c>
      <c r="K399" s="2">
        <f t="shared" si="13"/>
        <v>-55.775899743617821</v>
      </c>
    </row>
    <row r="400" spans="9:11" x14ac:dyDescent="0.25">
      <c r="I400" s="10">
        <v>1.9950000000000001</v>
      </c>
      <c r="J400" s="10">
        <f t="shared" si="12"/>
        <v>1.2954545454545456E-3</v>
      </c>
      <c r="K400" s="2">
        <f t="shared" si="13"/>
        <v>-18.283907694714944</v>
      </c>
    </row>
    <row r="401" spans="9:11" x14ac:dyDescent="0.25">
      <c r="I401" s="10">
        <v>2</v>
      </c>
      <c r="J401" s="10">
        <f t="shared" si="12"/>
        <v>1.2987012987012987E-3</v>
      </c>
      <c r="K401" s="2">
        <f t="shared" si="13"/>
        <v>32.355132001108451</v>
      </c>
    </row>
  </sheetData>
  <mergeCells count="10">
    <mergeCell ref="A9:B9"/>
    <mergeCell ref="A10:B10"/>
    <mergeCell ref="A11:B11"/>
    <mergeCell ref="A12:B12"/>
    <mergeCell ref="A8:B8"/>
    <mergeCell ref="A1:E3"/>
    <mergeCell ref="A4:B4"/>
    <mergeCell ref="A5:B5"/>
    <mergeCell ref="A6:B6"/>
    <mergeCell ref="A7:B7"/>
  </mergeCells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5128" r:id="rId4">
          <objectPr defaultSize="0" autoPict="0" r:id="rId5">
            <anchor moveWithCells="1">
              <from>
                <xdr:col>3</xdr:col>
                <xdr:colOff>657225</xdr:colOff>
                <xdr:row>0</xdr:row>
                <xdr:rowOff>123825</xdr:rowOff>
              </from>
              <to>
                <xdr:col>4</xdr:col>
                <xdr:colOff>352425</xdr:colOff>
                <xdr:row>2</xdr:row>
                <xdr:rowOff>104775</xdr:rowOff>
              </to>
            </anchor>
          </objectPr>
        </oleObject>
      </mc:Choice>
      <mc:Fallback>
        <oleObject progId="Equation.DSMT4" shapeId="5128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Scroll Bar 1">
              <controlPr defaultSize="0" autoPict="0">
                <anchor moveWithCells="1">
                  <from>
                    <xdr:col>5</xdr:col>
                    <xdr:colOff>9525</xdr:colOff>
                    <xdr:row>3</xdr:row>
                    <xdr:rowOff>9525</xdr:rowOff>
                  </from>
                  <to>
                    <xdr:col>5</xdr:col>
                    <xdr:colOff>1743075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7" name="Scroll Bar 2">
              <controlPr defaultSize="0" autoPict="0">
                <anchor moveWithCells="1">
                  <from>
                    <xdr:col>5</xdr:col>
                    <xdr:colOff>9525</xdr:colOff>
                    <xdr:row>4</xdr:row>
                    <xdr:rowOff>0</xdr:rowOff>
                  </from>
                  <to>
                    <xdr:col>5</xdr:col>
                    <xdr:colOff>1743075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8" name="Scroll Bar 3">
              <controlPr defaultSize="0" autoPict="0">
                <anchor moveWithCells="1">
                  <from>
                    <xdr:col>5</xdr:col>
                    <xdr:colOff>9525</xdr:colOff>
                    <xdr:row>6</xdr:row>
                    <xdr:rowOff>0</xdr:rowOff>
                  </from>
                  <to>
                    <xdr:col>5</xdr:col>
                    <xdr:colOff>1743075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" name="Scroll Bar 4">
              <controlPr defaultSiz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5</xdr:col>
                    <xdr:colOff>1743075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10" name="Scroll Bar 5">
              <controlPr defaultSize="0" autoPict="0">
                <anchor moveWithCells="1">
                  <from>
                    <xdr:col>5</xdr:col>
                    <xdr:colOff>9525</xdr:colOff>
                    <xdr:row>5</xdr:row>
                    <xdr:rowOff>0</xdr:rowOff>
                  </from>
                  <to>
                    <xdr:col>5</xdr:col>
                    <xdr:colOff>1743075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1" name="Scroll Bar 7">
              <controlPr defaultSize="0" autoPict="0">
                <anchor mov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5</xdr:col>
                    <xdr:colOff>1743075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modulation 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YASSIN</dc:creator>
  <cp:lastModifiedBy>DELAHI</cp:lastModifiedBy>
  <dcterms:created xsi:type="dcterms:W3CDTF">2018-01-04T20:48:11Z</dcterms:created>
  <dcterms:modified xsi:type="dcterms:W3CDTF">2018-02-15T22:20:29Z</dcterms:modified>
</cp:coreProperties>
</file>